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A308" i="1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<sst xmlns="http://schemas.openxmlformats.org/spreadsheetml/2006/main" count="3" uniqueCount="3">
  <si>
    <t>opisnro</t>
  </si>
  <si>
    <t>arvosana</t>
  </si>
  <si>
    <t>014143953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</si>
</sst>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09"/>
  <sheetViews>
    <sheetView tabSelected="1" workbookViewId="0">
      <selection activeCell="B1" sqref="A1:B309"/>
    </sheetView>
  </sheetViews>
  <sheetFormatPr defaultRowHeight="14.4"/>
  <cols>
    <col min="1" max="1" width="11" customWidth="1"/>
  </cols>
  <sheetData>
    <row r="1" spans="1:2">
      <c r="A1" s="2" t="s">
        <v>0</v>
      </c>
      <c r="B1" s="2" t="s">
        <v>1</v>
      </c>
    </row>
    <row r="2" spans="1:2">
      <c r="A2" s="4" t="str">
        <f>"013633749"</f>
        <v>013633749</v>
      </c>
      <c r="B2" s="3">
        <v>4</v>
      </c>
    </row>
    <row r="3" spans="1:2">
      <c r="A3" s="4" t="str">
        <f>"014052073"</f>
        <v>014052073</v>
      </c>
      <c r="B3" s="3">
        <v>0</v>
      </c>
    </row>
    <row r="4" spans="1:2">
      <c r="A4" s="4" t="str">
        <f>"014450442"</f>
        <v>014450442</v>
      </c>
      <c r="B4" s="3">
        <v>2</v>
      </c>
    </row>
    <row r="5" spans="1:2">
      <c r="A5" s="4" t="str">
        <f>"014590742"</f>
        <v>014590742</v>
      </c>
      <c r="B5" s="3">
        <v>1</v>
      </c>
    </row>
    <row r="6" spans="1:2">
      <c r="A6" s="4" t="str">
        <f>"013192374"</f>
        <v>013192374</v>
      </c>
      <c r="B6" s="3">
        <v>1</v>
      </c>
    </row>
    <row r="7" spans="1:2">
      <c r="A7" s="4" t="str">
        <f>"013492155"</f>
        <v>013492155</v>
      </c>
      <c r="B7" s="3">
        <v>1</v>
      </c>
    </row>
    <row r="8" spans="1:2">
      <c r="A8" s="4" t="str">
        <f>"014026876"</f>
        <v>014026876</v>
      </c>
      <c r="B8" s="3">
        <v>2</v>
      </c>
    </row>
    <row r="9" spans="1:2">
      <c r="A9" s="4" t="str">
        <f>"014611058"</f>
        <v>014611058</v>
      </c>
      <c r="B9" s="3">
        <v>0</v>
      </c>
    </row>
    <row r="10" spans="1:2">
      <c r="A10" s="4" t="str">
        <f>"013994983"</f>
        <v>013994983</v>
      </c>
      <c r="B10" s="3">
        <v>1</v>
      </c>
    </row>
    <row r="11" spans="1:2">
      <c r="A11" s="4" t="str">
        <f>"014614505"</f>
        <v>014614505</v>
      </c>
      <c r="B11" s="3">
        <v>0</v>
      </c>
    </row>
    <row r="12" spans="1:2">
      <c r="A12" s="4" t="str">
        <f>"014030561"</f>
        <v>014030561</v>
      </c>
      <c r="B12" s="3">
        <v>0</v>
      </c>
    </row>
    <row r="13" spans="1:2">
      <c r="A13" s="4" t="str">
        <f>"014311015"</f>
        <v>014311015</v>
      </c>
      <c r="B13" s="3">
        <v>1</v>
      </c>
    </row>
    <row r="14" spans="1:2">
      <c r="A14" s="4" t="str">
        <f>"014155446"</f>
        <v>014155446</v>
      </c>
      <c r="B14" s="3">
        <v>0</v>
      </c>
    </row>
    <row r="15" spans="1:2">
      <c r="A15" s="4" t="str">
        <f>"012525324"</f>
        <v>012525324</v>
      </c>
      <c r="B15" s="3">
        <v>0</v>
      </c>
    </row>
    <row r="16" spans="1:2">
      <c r="A16" s="4" t="str">
        <f>"014467176"</f>
        <v>014467176</v>
      </c>
      <c r="B16" s="3">
        <v>0</v>
      </c>
    </row>
    <row r="17" spans="1:2">
      <c r="A17" s="4" t="str">
        <f>"014450617"</f>
        <v>014450617</v>
      </c>
      <c r="B17" s="3">
        <v>0</v>
      </c>
    </row>
    <row r="18" spans="1:2">
      <c r="A18" s="4" t="str">
        <f>"014137590"</f>
        <v>014137590</v>
      </c>
      <c r="B18" s="3">
        <v>0</v>
      </c>
    </row>
    <row r="19" spans="1:2">
      <c r="A19" s="4" t="str">
        <f>"014614262"</f>
        <v>014614262</v>
      </c>
      <c r="B19" s="3">
        <v>0</v>
      </c>
    </row>
    <row r="20" spans="1:2">
      <c r="A20" s="4" t="str">
        <f>"014338580"</f>
        <v>014338580</v>
      </c>
      <c r="B20" s="3">
        <v>1</v>
      </c>
    </row>
    <row r="21" spans="1:2">
      <c r="A21" s="4" t="str">
        <f>"013949297"</f>
        <v>013949297</v>
      </c>
      <c r="B21" s="3">
        <v>3</v>
      </c>
    </row>
    <row r="22" spans="1:2">
      <c r="A22" s="4" t="str">
        <f>"014599756"</f>
        <v>014599756</v>
      </c>
      <c r="B22" s="3">
        <v>0</v>
      </c>
    </row>
    <row r="23" spans="1:2">
      <c r="A23" s="4" t="str">
        <f>"013220013"</f>
        <v>013220013</v>
      </c>
      <c r="B23" s="3">
        <v>0</v>
      </c>
    </row>
    <row r="24" spans="1:2">
      <c r="A24" s="4" t="str">
        <f>"013237705"</f>
        <v>013237705</v>
      </c>
      <c r="B24" s="3">
        <v>1</v>
      </c>
    </row>
    <row r="25" spans="1:2">
      <c r="A25" s="4" t="str">
        <f>"012597080"</f>
        <v>012597080</v>
      </c>
      <c r="B25" s="3">
        <v>0</v>
      </c>
    </row>
    <row r="26" spans="1:2">
      <c r="A26" s="4" t="str">
        <f>"014157758"</f>
        <v>014157758</v>
      </c>
      <c r="B26" s="3">
        <v>0</v>
      </c>
    </row>
    <row r="27" spans="1:2">
      <c r="A27" s="4" t="str">
        <f>"014139705"</f>
        <v>014139705</v>
      </c>
      <c r="B27" s="3">
        <v>0</v>
      </c>
    </row>
    <row r="28" spans="1:2">
      <c r="A28" s="4" t="str">
        <f>"013868611"</f>
        <v>013868611</v>
      </c>
      <c r="B28" s="3">
        <v>2</v>
      </c>
    </row>
    <row r="29" spans="1:2">
      <c r="A29" s="4" t="str">
        <f>"014029365"</f>
        <v>014029365</v>
      </c>
      <c r="B29" s="3">
        <v>0</v>
      </c>
    </row>
    <row r="30" spans="1:2">
      <c r="A30" s="4" t="str">
        <f>"014615601"</f>
        <v>014615601</v>
      </c>
      <c r="B30" s="3">
        <v>1</v>
      </c>
    </row>
    <row r="31" spans="1:2">
      <c r="A31" s="4" t="str">
        <f>"014456514"</f>
        <v>014456514</v>
      </c>
      <c r="B31" s="3">
        <v>3</v>
      </c>
    </row>
    <row r="32" spans="1:2">
      <c r="A32" s="4" t="str">
        <f>"014353730"</f>
        <v>014353730</v>
      </c>
      <c r="B32" s="3">
        <v>0</v>
      </c>
    </row>
    <row r="33" spans="1:2">
      <c r="A33" s="4" t="str">
        <f>"014181258"</f>
        <v>014181258</v>
      </c>
      <c r="B33" s="3">
        <v>0</v>
      </c>
    </row>
    <row r="34" spans="1:2">
      <c r="A34" s="4" t="str">
        <f>"014497337"</f>
        <v>014497337</v>
      </c>
      <c r="B34" s="3">
        <v>1</v>
      </c>
    </row>
    <row r="35" spans="1:2">
      <c r="A35" s="4" t="str">
        <f>"014467260"</f>
        <v>014467260</v>
      </c>
      <c r="B35" s="3">
        <v>2</v>
      </c>
    </row>
    <row r="36" spans="1:2">
      <c r="A36" s="4" t="str">
        <f>"014580312"</f>
        <v>014580312</v>
      </c>
      <c r="B36" s="3">
        <v>0</v>
      </c>
    </row>
    <row r="37" spans="1:2">
      <c r="A37" s="4" t="str">
        <f>"014093540"</f>
        <v>014093540</v>
      </c>
      <c r="B37" s="3">
        <v>0</v>
      </c>
    </row>
    <row r="38" spans="1:2">
      <c r="A38" s="4" t="str">
        <f>"014443255"</f>
        <v>014443255</v>
      </c>
      <c r="B38" s="3">
        <v>0</v>
      </c>
    </row>
    <row r="39" spans="1:2">
      <c r="A39" s="4" t="str">
        <f>"013180946"</f>
        <v>013180946</v>
      </c>
      <c r="B39" s="3">
        <v>2</v>
      </c>
    </row>
    <row r="40" spans="1:2">
      <c r="A40" s="4" t="str">
        <f>"014583665"</f>
        <v>014583665</v>
      </c>
      <c r="B40" s="3">
        <v>0</v>
      </c>
    </row>
    <row r="41" spans="1:2">
      <c r="A41" s="4" t="str">
        <f>"013617286"</f>
        <v>013617286</v>
      </c>
      <c r="B41" s="3">
        <v>0</v>
      </c>
    </row>
    <row r="42" spans="1:2">
      <c r="A42" s="4" t="str">
        <f>"014298921"</f>
        <v>014298921</v>
      </c>
      <c r="B42" s="3">
        <v>0</v>
      </c>
    </row>
    <row r="43" spans="1:2">
      <c r="A43" s="4" t="str">
        <f>"014289529"</f>
        <v>014289529</v>
      </c>
      <c r="B43" s="3">
        <v>0</v>
      </c>
    </row>
    <row r="44" spans="1:2">
      <c r="A44" s="4" t="str">
        <f>"014495410"</f>
        <v>014495410</v>
      </c>
      <c r="B44" s="3">
        <v>2</v>
      </c>
    </row>
    <row r="45" spans="1:2">
      <c r="A45" s="4" t="str">
        <f>"014631290"</f>
        <v>014631290</v>
      </c>
      <c r="B45" s="3">
        <v>0</v>
      </c>
    </row>
    <row r="46" spans="1:2">
      <c r="A46" s="4" t="str">
        <f>"013897268"</f>
        <v>013897268</v>
      </c>
      <c r="B46" s="3">
        <v>0</v>
      </c>
    </row>
    <row r="47" spans="1:2">
      <c r="A47" s="4" t="str">
        <f>"014064294"</f>
        <v>014064294</v>
      </c>
      <c r="B47" s="3">
        <v>0</v>
      </c>
    </row>
    <row r="48" spans="1:2">
      <c r="A48" s="4" t="str">
        <f>"014456608"</f>
        <v>014456608</v>
      </c>
      <c r="B48" s="3">
        <v>4</v>
      </c>
    </row>
    <row r="49" spans="1:2">
      <c r="A49" s="4" t="str">
        <f>"013477170"</f>
        <v>013477170</v>
      </c>
      <c r="B49" s="3">
        <v>0</v>
      </c>
    </row>
    <row r="50" spans="1:2">
      <c r="A50" s="4" t="str">
        <f>"011857585"</f>
        <v>011857585</v>
      </c>
      <c r="B50" s="3">
        <v>0</v>
      </c>
    </row>
    <row r="51" spans="1:2">
      <c r="A51" s="4" t="str">
        <f>"014188497"</f>
        <v>014188497</v>
      </c>
      <c r="B51" s="3">
        <v>0</v>
      </c>
    </row>
    <row r="52" spans="1:2">
      <c r="A52" s="4" t="str">
        <f>"011806426"</f>
        <v>011806426</v>
      </c>
      <c r="B52" s="3">
        <v>2</v>
      </c>
    </row>
    <row r="53" spans="1:2">
      <c r="A53" s="4" t="str">
        <f>"014594450"</f>
        <v>014594450</v>
      </c>
      <c r="B53" s="3">
        <v>0</v>
      </c>
    </row>
    <row r="54" spans="1:2">
      <c r="A54" s="4" t="str">
        <f>"014032048"</f>
        <v>014032048</v>
      </c>
      <c r="B54" s="3">
        <v>0</v>
      </c>
    </row>
    <row r="55" spans="1:2">
      <c r="A55" s="4" t="str">
        <f>"014316997"</f>
        <v>014316997</v>
      </c>
      <c r="B55" s="3">
        <v>4</v>
      </c>
    </row>
    <row r="56" spans="1:2">
      <c r="A56" s="4" t="str">
        <f>"012670020"</f>
        <v>012670020</v>
      </c>
      <c r="B56" s="3">
        <v>3</v>
      </c>
    </row>
    <row r="57" spans="1:2">
      <c r="A57" s="4" t="str">
        <f>"014584525"</f>
        <v>014584525</v>
      </c>
      <c r="B57" s="3">
        <v>0</v>
      </c>
    </row>
    <row r="58" spans="1:2">
      <c r="A58" s="4" t="str">
        <f>"014137024"</f>
        <v>014137024</v>
      </c>
      <c r="B58" s="3">
        <v>3</v>
      </c>
    </row>
    <row r="59" spans="1:2">
      <c r="A59" s="4" t="str">
        <f>"014069804"</f>
        <v>014069804</v>
      </c>
      <c r="B59" s="3">
        <v>0</v>
      </c>
    </row>
    <row r="60" spans="1:2">
      <c r="A60" s="4" t="str">
        <f>"013869665"</f>
        <v>013869665</v>
      </c>
      <c r="B60" s="3">
        <v>0</v>
      </c>
    </row>
    <row r="61" spans="1:2">
      <c r="A61" s="4" t="str">
        <f>"014590409"</f>
        <v>014590409</v>
      </c>
      <c r="B61" s="3">
        <v>0</v>
      </c>
    </row>
    <row r="62" spans="1:2">
      <c r="A62" s="4" t="str">
        <f>"014146125"</f>
        <v>014146125</v>
      </c>
      <c r="B62" s="3">
        <v>1</v>
      </c>
    </row>
    <row r="63" spans="1:2">
      <c r="A63" s="4" t="str">
        <f>"014450853"</f>
        <v>014450853</v>
      </c>
      <c r="B63" s="3">
        <v>2</v>
      </c>
    </row>
    <row r="64" spans="1:2">
      <c r="A64" s="4" t="str">
        <f>"014606526"</f>
        <v>014606526</v>
      </c>
      <c r="B64" s="3">
        <v>0</v>
      </c>
    </row>
    <row r="65" spans="1:2">
      <c r="A65" s="4" t="str">
        <f>"014180291"</f>
        <v>014180291</v>
      </c>
      <c r="B65" s="3">
        <v>2</v>
      </c>
    </row>
    <row r="66" spans="1:2">
      <c r="A66" s="4" t="str">
        <f>"013891125"</f>
        <v>013891125</v>
      </c>
      <c r="B66" s="3">
        <v>4</v>
      </c>
    </row>
    <row r="67" spans="1:2">
      <c r="A67" s="4" t="str">
        <f>"013780472"</f>
        <v>013780472</v>
      </c>
      <c r="B67" s="3">
        <v>0</v>
      </c>
    </row>
    <row r="68" spans="1:2">
      <c r="A68" s="4" t="str">
        <f>"012626003"</f>
        <v>012626003</v>
      </c>
      <c r="B68" s="3">
        <v>0</v>
      </c>
    </row>
    <row r="69" spans="1:2">
      <c r="A69" s="4" t="str">
        <f>"014338823"</f>
        <v>014338823</v>
      </c>
      <c r="B69" s="3">
        <v>0</v>
      </c>
    </row>
    <row r="70" spans="1:2">
      <c r="A70" s="4" t="str">
        <f>"014470464"</f>
        <v>014470464</v>
      </c>
      <c r="B70" s="3">
        <v>0</v>
      </c>
    </row>
    <row r="71" spans="1:2">
      <c r="A71" s="4" t="str">
        <f>"014190281"</f>
        <v>014190281</v>
      </c>
      <c r="B71" s="3">
        <v>0</v>
      </c>
    </row>
    <row r="72" spans="1:2">
      <c r="A72" s="4" t="str">
        <f>"014453517"</f>
        <v>014453517</v>
      </c>
      <c r="B72" s="3">
        <v>0</v>
      </c>
    </row>
    <row r="73" spans="1:2">
      <c r="A73" s="4" t="str">
        <f>"014464069"</f>
        <v>014464069</v>
      </c>
      <c r="B73" s="3">
        <v>4</v>
      </c>
    </row>
    <row r="74" spans="1:2">
      <c r="A74" s="4" t="str">
        <f>"014139695"</f>
        <v>014139695</v>
      </c>
      <c r="B74" s="3">
        <v>4</v>
      </c>
    </row>
    <row r="75" spans="1:2">
      <c r="A75" s="4" t="str">
        <f>"014317158"</f>
        <v>014317158</v>
      </c>
      <c r="B75" s="3">
        <v>1</v>
      </c>
    </row>
    <row r="76" spans="1:2">
      <c r="A76" s="4" t="str">
        <f>"014311507"</f>
        <v>014311507</v>
      </c>
      <c r="B76" s="3">
        <v>0</v>
      </c>
    </row>
    <row r="77" spans="1:2">
      <c r="A77" s="4" t="str">
        <f>"014450918"</f>
        <v>014450918</v>
      </c>
      <c r="B77" s="3">
        <v>1</v>
      </c>
    </row>
    <row r="78" spans="1:2">
      <c r="A78" s="4" t="str">
        <f>"014135204"</f>
        <v>014135204</v>
      </c>
      <c r="B78" s="3">
        <v>0</v>
      </c>
    </row>
    <row r="79" spans="1:2">
      <c r="A79" s="4" t="str">
        <f>"013941583"</f>
        <v>013941583</v>
      </c>
      <c r="B79" s="3">
        <v>0</v>
      </c>
    </row>
    <row r="80" spans="1:2">
      <c r="A80" s="4" t="str">
        <f>"014054291"</f>
        <v>014054291</v>
      </c>
      <c r="B80" s="3">
        <v>0</v>
      </c>
    </row>
    <row r="81" spans="1:2">
      <c r="A81" s="4" t="str">
        <f>"014464263"</f>
        <v>014464263</v>
      </c>
      <c r="B81" s="3">
        <v>0</v>
      </c>
    </row>
    <row r="82" spans="1:2">
      <c r="A82" s="4" t="str">
        <f>"014299409"</f>
        <v>014299409</v>
      </c>
      <c r="B82" s="3">
        <v>3</v>
      </c>
    </row>
    <row r="83" spans="1:2">
      <c r="A83" s="4" t="str">
        <f>"014583908"</f>
        <v>014583908</v>
      </c>
      <c r="B83" s="3">
        <v>0</v>
      </c>
    </row>
    <row r="84" spans="1:2">
      <c r="A84" s="4" t="str">
        <f>"014607431"</f>
        <v>014607431</v>
      </c>
      <c r="B84" s="3">
        <v>5</v>
      </c>
    </row>
    <row r="85" spans="1:2">
      <c r="A85" s="4" t="str">
        <f>"013446923"</f>
        <v>013446923</v>
      </c>
      <c r="B85" s="3">
        <v>0</v>
      </c>
    </row>
    <row r="86" spans="1:2">
      <c r="A86" s="4" t="str">
        <f>"014028463"</f>
        <v>014028463</v>
      </c>
      <c r="B86" s="3">
        <v>4</v>
      </c>
    </row>
    <row r="87" spans="1:2">
      <c r="A87" s="4" t="str">
        <f>"014471913"</f>
        <v>014471913</v>
      </c>
      <c r="B87" s="3">
        <v>0</v>
      </c>
    </row>
    <row r="88" spans="1:2">
      <c r="A88" s="4" t="str">
        <f>"013298139"</f>
        <v>013298139</v>
      </c>
      <c r="B88" s="3">
        <v>2</v>
      </c>
    </row>
    <row r="89" spans="1:2">
      <c r="A89" s="4" t="str">
        <f>"014329625"</f>
        <v>014329625</v>
      </c>
      <c r="B89" s="3">
        <v>0</v>
      </c>
    </row>
    <row r="90" spans="1:2">
      <c r="A90" s="4" t="str">
        <f>"014588453"</f>
        <v>014588453</v>
      </c>
      <c r="B90" s="3">
        <v>0</v>
      </c>
    </row>
    <row r="91" spans="1:2">
      <c r="A91" s="4" t="str">
        <f>"014323508"</f>
        <v>014323508</v>
      </c>
      <c r="B91" s="3">
        <v>1</v>
      </c>
    </row>
    <row r="92" spans="1:2">
      <c r="A92" s="4" t="str">
        <f>"014168938"</f>
        <v>014168938</v>
      </c>
      <c r="B92" s="3">
        <v>2</v>
      </c>
    </row>
    <row r="93" spans="1:2">
      <c r="A93" s="4" t="str">
        <f>"013071699"</f>
        <v>013071699</v>
      </c>
      <c r="B93" s="3">
        <v>5</v>
      </c>
    </row>
    <row r="94" spans="1:2">
      <c r="A94" s="4" t="str">
        <f>"013775924"</f>
        <v>013775924</v>
      </c>
      <c r="B94" s="3">
        <v>0</v>
      </c>
    </row>
    <row r="95" spans="1:2">
      <c r="A95" s="4" t="str">
        <f>"012172599"</f>
        <v>012172599</v>
      </c>
      <c r="B95" s="3">
        <v>0</v>
      </c>
    </row>
    <row r="96" spans="1:2">
      <c r="A96" s="4" t="str">
        <f>"014451153"</f>
        <v>014451153</v>
      </c>
      <c r="B96" s="3">
        <v>0</v>
      </c>
    </row>
    <row r="97" spans="1:2">
      <c r="A97" s="4" t="str">
        <f>"014200278"</f>
        <v>014200278</v>
      </c>
      <c r="B97" s="3">
        <v>2</v>
      </c>
    </row>
    <row r="98" spans="1:2">
      <c r="A98" s="4" t="str">
        <f>"014423550"</f>
        <v>014423550</v>
      </c>
      <c r="B98" s="3">
        <v>2</v>
      </c>
    </row>
    <row r="99" spans="1:2">
      <c r="A99" s="4" t="str">
        <f>"010805004"</f>
        <v>010805004</v>
      </c>
      <c r="B99" s="3">
        <v>0</v>
      </c>
    </row>
    <row r="100" spans="1:2">
      <c r="A100" s="4" t="str">
        <f>"013866626"</f>
        <v>013866626</v>
      </c>
      <c r="B100" s="3">
        <v>0</v>
      </c>
    </row>
    <row r="101" spans="1:2">
      <c r="A101" s="4" t="str">
        <f>"014299548"</f>
        <v>014299548</v>
      </c>
      <c r="B101" s="3">
        <v>0</v>
      </c>
    </row>
    <row r="102" spans="1:2">
      <c r="A102" s="4" t="str">
        <f>"014362190"</f>
        <v>014362190</v>
      </c>
      <c r="B102" s="3">
        <v>0</v>
      </c>
    </row>
    <row r="103" spans="1:2">
      <c r="A103" s="4" t="str">
        <f>"014470574"</f>
        <v>014470574</v>
      </c>
      <c r="B103" s="3">
        <v>0</v>
      </c>
    </row>
    <row r="104" spans="1:2">
      <c r="A104" s="4" t="str">
        <f>"013594684"</f>
        <v>013594684</v>
      </c>
      <c r="B104" s="3">
        <v>0</v>
      </c>
    </row>
    <row r="105" spans="1:2">
      <c r="A105" s="4" t="str">
        <f>"014031078"</f>
        <v>014031078</v>
      </c>
      <c r="B105" s="3">
        <v>4</v>
      </c>
    </row>
    <row r="106" spans="1:2">
      <c r="A106" s="4" t="str">
        <f>"014451182"</f>
        <v>014451182</v>
      </c>
      <c r="B106" s="3">
        <v>2</v>
      </c>
    </row>
    <row r="107" spans="1:2">
      <c r="A107" s="4" t="str">
        <f>"014602601"</f>
        <v>014602601</v>
      </c>
      <c r="B107" s="3">
        <v>0</v>
      </c>
    </row>
    <row r="108" spans="1:2">
      <c r="A108" s="4" t="str">
        <f>"014620081"</f>
        <v>014620081</v>
      </c>
      <c r="B108" s="3">
        <v>0</v>
      </c>
    </row>
    <row r="109" spans="1:2">
      <c r="A109" s="4" t="str">
        <f>"014444021"</f>
        <v>014444021</v>
      </c>
      <c r="B109" s="3">
        <v>0</v>
      </c>
    </row>
    <row r="110" spans="1:2">
      <c r="A110" s="4" t="str">
        <f>"014357150"</f>
        <v>014357150</v>
      </c>
      <c r="B110" s="3">
        <v>2</v>
      </c>
    </row>
    <row r="111" spans="1:2">
      <c r="A111" s="4" t="str">
        <f>"014075898"</f>
        <v>014075898</v>
      </c>
      <c r="B111" s="3">
        <v>0</v>
      </c>
    </row>
    <row r="112" spans="1:2">
      <c r="A112" s="4" t="str">
        <f>"013453259"</f>
        <v>013453259</v>
      </c>
      <c r="B112" s="3">
        <v>1</v>
      </c>
    </row>
    <row r="113" spans="1:2">
      <c r="A113" s="4" t="str">
        <f>"014168909"</f>
        <v>014168909</v>
      </c>
      <c r="B113" s="3">
        <v>3</v>
      </c>
    </row>
    <row r="114" spans="1:2">
      <c r="A114" s="4" t="str">
        <f>"014031036"</f>
        <v>014031036</v>
      </c>
      <c r="B114" s="3">
        <v>3</v>
      </c>
    </row>
    <row r="115" spans="1:2">
      <c r="A115" s="4" t="str">
        <f>"014464535"</f>
        <v>014464535</v>
      </c>
      <c r="B115" s="3">
        <v>5</v>
      </c>
    </row>
    <row r="116" spans="1:2">
      <c r="A116" s="4" t="str">
        <f>"014169092"</f>
        <v>014169092</v>
      </c>
      <c r="B116" s="3">
        <v>1</v>
      </c>
    </row>
    <row r="117" spans="1:2">
      <c r="A117" s="4" t="str">
        <f>"014451221"</f>
        <v>014451221</v>
      </c>
      <c r="B117" s="3">
        <v>0</v>
      </c>
    </row>
    <row r="118" spans="1:2">
      <c r="A118" s="4" t="str">
        <f>"014399367"</f>
        <v>014399367</v>
      </c>
      <c r="B118" s="3">
        <v>0</v>
      </c>
    </row>
    <row r="119" spans="1:2">
      <c r="A119" s="4" t="str">
        <f>"014447824"</f>
        <v>014447824</v>
      </c>
      <c r="B119" s="3">
        <v>2</v>
      </c>
    </row>
    <row r="120" spans="1:2">
      <c r="A120" s="4" t="str">
        <f>"014447837"</f>
        <v>014447837</v>
      </c>
      <c r="B120" s="3">
        <v>0</v>
      </c>
    </row>
    <row r="121" spans="1:2">
      <c r="A121" s="4" t="str">
        <f>"014447840"</f>
        <v>014447840</v>
      </c>
      <c r="B121" s="3">
        <v>2</v>
      </c>
    </row>
    <row r="122" spans="1:2">
      <c r="A122" s="4" t="str">
        <f>"014444102"</f>
        <v>014444102</v>
      </c>
      <c r="B122" s="3">
        <v>0</v>
      </c>
    </row>
    <row r="123" spans="1:2">
      <c r="A123" s="4" t="str">
        <f>"013898254"</f>
        <v>013898254</v>
      </c>
      <c r="B123" s="3">
        <v>1</v>
      </c>
    </row>
    <row r="124" spans="1:2">
      <c r="A124" s="4" t="str">
        <f>"011382063"</f>
        <v>011382063</v>
      </c>
      <c r="B124" s="3">
        <v>0</v>
      </c>
    </row>
    <row r="125" spans="1:2">
      <c r="A125" s="4" t="str">
        <f>"014290495"</f>
        <v>014290495</v>
      </c>
      <c r="B125" s="3">
        <v>0</v>
      </c>
    </row>
    <row r="126" spans="1:2">
      <c r="A126" s="4" t="str">
        <f>"014299700"</f>
        <v>014299700</v>
      </c>
      <c r="B126" s="3">
        <v>0</v>
      </c>
    </row>
    <row r="127" spans="1:2">
      <c r="A127" s="4" t="str">
        <f>"014272141"</f>
        <v>014272141</v>
      </c>
      <c r="B127" s="3">
        <v>0</v>
      </c>
    </row>
    <row r="128" spans="1:2">
      <c r="A128" s="4" t="str">
        <f>"014257580"</f>
        <v>014257580</v>
      </c>
      <c r="B128" s="3">
        <v>4</v>
      </c>
    </row>
    <row r="129" spans="1:2">
      <c r="A129" s="4" t="str">
        <f>"013490102"</f>
        <v>013490102</v>
      </c>
      <c r="B129" s="3">
        <v>0</v>
      </c>
    </row>
    <row r="130" spans="1:2">
      <c r="A130" s="4" t="str">
        <f>"014582815"</f>
        <v>014582815</v>
      </c>
      <c r="B130" s="3">
        <v>3</v>
      </c>
    </row>
    <row r="131" spans="1:2">
      <c r="A131" s="4" t="str">
        <f>"014603396"</f>
        <v>014603396</v>
      </c>
      <c r="B131" s="3">
        <v>0</v>
      </c>
    </row>
    <row r="132" spans="1:2">
      <c r="A132" s="4" t="str">
        <f>"014311840"</f>
        <v>014311840</v>
      </c>
      <c r="B132" s="3">
        <v>0</v>
      </c>
    </row>
    <row r="133" spans="1:2">
      <c r="A133" s="4" t="str">
        <f>"014163263"</f>
        <v>014163263</v>
      </c>
      <c r="B133" s="3">
        <v>0</v>
      </c>
    </row>
    <row r="134" spans="1:2">
      <c r="A134" s="4" t="str">
        <f>"013766140"</f>
        <v>013766140</v>
      </c>
      <c r="B134" s="3">
        <v>0</v>
      </c>
    </row>
    <row r="135" spans="1:2">
      <c r="A135" s="4" t="str">
        <f>"014143076"</f>
        <v>014143076</v>
      </c>
      <c r="B135" s="3">
        <v>5</v>
      </c>
    </row>
    <row r="136" spans="1:2">
      <c r="A136" s="4" t="str">
        <f>"014109625"</f>
        <v>014109625</v>
      </c>
      <c r="B136" s="3">
        <v>0</v>
      </c>
    </row>
    <row r="137" spans="1:2">
      <c r="A137" s="4" t="str">
        <f>"013818247"</f>
        <v>013818247</v>
      </c>
      <c r="B137" s="3">
        <v>0</v>
      </c>
    </row>
    <row r="138" spans="1:2">
      <c r="A138" s="4" t="str">
        <f>"014311879"</f>
        <v>014311879</v>
      </c>
      <c r="B138" s="3">
        <v>2</v>
      </c>
    </row>
    <row r="139" spans="1:2">
      <c r="A139" s="4" t="str">
        <f>"014127490"</f>
        <v>014127490</v>
      </c>
      <c r="B139" s="3">
        <v>0</v>
      </c>
    </row>
    <row r="140" spans="1:2">
      <c r="A140" s="4" t="str">
        <f>"013546221"</f>
        <v>013546221</v>
      </c>
      <c r="B140" s="3">
        <v>0</v>
      </c>
    </row>
    <row r="141" spans="1:2">
      <c r="A141" s="4" t="str">
        <f>"014592957"</f>
        <v>014592957</v>
      </c>
      <c r="B141" s="3">
        <v>3</v>
      </c>
    </row>
    <row r="142" spans="1:2">
      <c r="A142" s="4" t="str">
        <f>"014464768"</f>
        <v>014464768</v>
      </c>
      <c r="B142" s="3">
        <v>3</v>
      </c>
    </row>
    <row r="143" spans="1:2">
      <c r="A143" s="4" t="str">
        <f>"014581926"</f>
        <v>014581926</v>
      </c>
      <c r="B143" s="3">
        <v>2</v>
      </c>
    </row>
    <row r="144" spans="1:2">
      <c r="A144" s="4" t="str">
        <f>"011511669"</f>
        <v>011511669</v>
      </c>
      <c r="B144" s="3">
        <v>0</v>
      </c>
    </row>
    <row r="145" spans="1:2">
      <c r="A145" s="4" t="str">
        <f>"014620104"</f>
        <v>014620104</v>
      </c>
      <c r="B145" s="3">
        <v>0</v>
      </c>
    </row>
    <row r="146" spans="1:2">
      <c r="A146" s="4" t="str">
        <f>"014451399"</f>
        <v>014451399</v>
      </c>
      <c r="B146" s="3">
        <v>3</v>
      </c>
    </row>
    <row r="147" spans="1:2">
      <c r="A147" s="4" t="str">
        <f>"014370315"</f>
        <v>014370315</v>
      </c>
      <c r="B147" s="3">
        <v>4</v>
      </c>
    </row>
    <row r="148" spans="1:2">
      <c r="A148" s="4" t="str">
        <f>"011990785"</f>
        <v>011990785</v>
      </c>
      <c r="B148" s="3">
        <v>0</v>
      </c>
    </row>
    <row r="149" spans="1:2">
      <c r="A149" s="4" t="str">
        <f>"014487761"</f>
        <v>014487761</v>
      </c>
      <c r="B149" s="3">
        <v>1</v>
      </c>
    </row>
    <row r="150" spans="1:2">
      <c r="A150" s="4" t="str">
        <f>"014299894"</f>
        <v>014299894</v>
      </c>
      <c r="B150" s="3">
        <v>0</v>
      </c>
    </row>
    <row r="151" spans="1:2">
      <c r="A151" s="4" t="str">
        <f>"014290741"</f>
        <v>014290741</v>
      </c>
      <c r="B151" s="3">
        <v>3</v>
      </c>
    </row>
    <row r="152" spans="1:2">
      <c r="A152" s="4" t="str">
        <f>"014257629"</f>
        <v>014257629</v>
      </c>
      <c r="B152" s="3">
        <v>0</v>
      </c>
    </row>
    <row r="153" spans="1:2">
      <c r="A153" s="4" t="str">
        <f>"014604094"</f>
        <v>014604094</v>
      </c>
      <c r="B153" s="3">
        <v>0</v>
      </c>
    </row>
    <row r="154" spans="1:2">
      <c r="A154" s="4" t="str">
        <f>"014467794"</f>
        <v>014467794</v>
      </c>
      <c r="B154" s="3">
        <v>0</v>
      </c>
    </row>
    <row r="155" spans="1:2">
      <c r="A155" s="4" t="str">
        <f>"014448205"</f>
        <v>014448205</v>
      </c>
      <c r="B155" s="3">
        <v>0</v>
      </c>
    </row>
    <row r="156" spans="1:2">
      <c r="A156" s="4" t="str">
        <f>"014417906"</f>
        <v>014417906</v>
      </c>
      <c r="B156" s="3">
        <v>1</v>
      </c>
    </row>
    <row r="157" spans="1:2">
      <c r="A157" s="4" t="str">
        <f>"013494946"</f>
        <v>013494946</v>
      </c>
      <c r="B157" s="3">
        <v>1</v>
      </c>
    </row>
    <row r="158" spans="1:2">
      <c r="A158" s="4" t="str">
        <f>"013596297"</f>
        <v>013596297</v>
      </c>
      <c r="B158" s="3">
        <v>3</v>
      </c>
    </row>
    <row r="159" spans="1:2">
      <c r="A159" s="4" t="str">
        <f>"012368549"</f>
        <v>012368549</v>
      </c>
      <c r="B159" s="3">
        <v>0</v>
      </c>
    </row>
    <row r="160" spans="1:2">
      <c r="A160" s="4" t="str">
        <f>"014324426"</f>
        <v>014324426</v>
      </c>
      <c r="B160" s="3">
        <v>2</v>
      </c>
    </row>
    <row r="161" spans="1:2">
      <c r="A161" s="4" t="str">
        <f>"014169131"</f>
        <v>014169131</v>
      </c>
      <c r="B161" s="3">
        <v>0</v>
      </c>
    </row>
    <row r="162" spans="1:2">
      <c r="A162" s="4" t="str">
        <f>"014221273"</f>
        <v>014221273</v>
      </c>
      <c r="B162" s="3">
        <v>0</v>
      </c>
    </row>
    <row r="163" spans="1:2">
      <c r="A163" s="4" t="str">
        <f>"014402335"</f>
        <v>014402335</v>
      </c>
      <c r="B163" s="3">
        <v>0</v>
      </c>
    </row>
    <row r="164" spans="1:2">
      <c r="A164" s="4" t="str">
        <f>"014024823"</f>
        <v>014024823</v>
      </c>
      <c r="B164" s="3">
        <v>3</v>
      </c>
    </row>
    <row r="165" spans="1:2">
      <c r="A165" s="4" t="str">
        <f>"014290929"</f>
        <v>014290929</v>
      </c>
      <c r="B165" s="3">
        <v>0</v>
      </c>
    </row>
    <row r="166" spans="1:2">
      <c r="A166" s="4" t="str">
        <f>"013447100"</f>
        <v>013447100</v>
      </c>
      <c r="B166" s="3">
        <v>2</v>
      </c>
    </row>
    <row r="167" spans="1:2">
      <c r="A167" s="4" t="str">
        <f>"014159303"</f>
        <v>014159303</v>
      </c>
      <c r="B167" s="3">
        <v>4</v>
      </c>
    </row>
    <row r="168" spans="1:2">
      <c r="A168" s="4" t="str">
        <f>"014339372"</f>
        <v>014339372</v>
      </c>
      <c r="B168" s="3">
        <v>0</v>
      </c>
    </row>
    <row r="169" spans="1:2">
      <c r="A169" s="4" t="str">
        <f>"014221189"</f>
        <v>014221189</v>
      </c>
      <c r="B169" s="3">
        <v>0</v>
      </c>
    </row>
    <row r="170" spans="1:2">
      <c r="A170" s="4" t="str">
        <f>"014451603"</f>
        <v>014451603</v>
      </c>
      <c r="B170" s="3">
        <v>0</v>
      </c>
    </row>
    <row r="171" spans="1:2">
      <c r="A171" s="4" t="str">
        <f>"014381799"</f>
        <v>014381799</v>
      </c>
      <c r="B171" s="3">
        <v>2</v>
      </c>
    </row>
    <row r="172" spans="1:2">
      <c r="A172" s="4" t="str">
        <f>"014377981"</f>
        <v>014377981</v>
      </c>
      <c r="B172" s="3">
        <v>0</v>
      </c>
    </row>
    <row r="173" spans="1:2">
      <c r="A173" s="4" t="str">
        <f>"014444681"</f>
        <v>014444681</v>
      </c>
      <c r="B173" s="3">
        <v>0</v>
      </c>
    </row>
    <row r="174" spans="1:2">
      <c r="A174" s="4" t="str">
        <f>"014605006"</f>
        <v>014605006</v>
      </c>
      <c r="B174" s="3">
        <v>5</v>
      </c>
    </row>
    <row r="175" spans="1:2">
      <c r="A175" s="4" t="str">
        <f>"014423628"</f>
        <v>014423628</v>
      </c>
      <c r="B175" s="3">
        <v>0</v>
      </c>
    </row>
    <row r="176" spans="1:2">
      <c r="A176" s="4" t="str">
        <f>"014261495"</f>
        <v>014261495</v>
      </c>
      <c r="B176" s="3">
        <v>0</v>
      </c>
    </row>
    <row r="177" spans="1:2">
      <c r="A177" s="4" t="str">
        <f>"014330368"</f>
        <v>014330368</v>
      </c>
      <c r="B177" s="3">
        <v>0</v>
      </c>
    </row>
    <row r="178" spans="1:2">
      <c r="A178" s="4" t="str">
        <f>"014454435"</f>
        <v>014454435</v>
      </c>
      <c r="B178" s="3">
        <v>0</v>
      </c>
    </row>
    <row r="179" spans="1:2">
      <c r="A179" s="4" t="str">
        <f>"014324714"</f>
        <v>014324714</v>
      </c>
      <c r="B179" s="3">
        <v>0</v>
      </c>
    </row>
    <row r="180" spans="1:2">
      <c r="A180" s="4" t="str">
        <f>"013543486"</f>
        <v>013543486</v>
      </c>
      <c r="B180" s="3">
        <v>0</v>
      </c>
    </row>
    <row r="181" spans="1:2">
      <c r="A181" s="4" t="str">
        <f>"014141337"</f>
        <v>014141337</v>
      </c>
      <c r="B181" s="3">
        <v>0</v>
      </c>
    </row>
    <row r="182" spans="1:2">
      <c r="A182" s="4" t="str">
        <f>"014451687"</f>
        <v>014451687</v>
      </c>
      <c r="B182" s="3">
        <v>0</v>
      </c>
    </row>
    <row r="183" spans="1:2">
      <c r="A183" s="4" t="str">
        <f>"012027288"</f>
        <v>012027288</v>
      </c>
      <c r="B183" s="3">
        <v>0</v>
      </c>
    </row>
    <row r="184" spans="1:2">
      <c r="A184" s="4" t="str">
        <f>"014348004"</f>
        <v>014348004</v>
      </c>
      <c r="B184" s="3">
        <v>2</v>
      </c>
    </row>
    <row r="185" spans="1:2">
      <c r="A185" s="4" t="str">
        <f>"014341014"</f>
        <v>014341014</v>
      </c>
      <c r="B185" s="3">
        <v>0</v>
      </c>
    </row>
    <row r="186" spans="1:2">
      <c r="A186" s="4" t="str">
        <f>"014379798"</f>
        <v>014379798</v>
      </c>
      <c r="B186" s="3">
        <v>5</v>
      </c>
    </row>
    <row r="187" spans="1:2">
      <c r="A187" s="4" t="str">
        <f>"014291245"</f>
        <v>014291245</v>
      </c>
      <c r="B187" s="3">
        <v>4</v>
      </c>
    </row>
    <row r="188" spans="1:2">
      <c r="A188" s="4" t="str">
        <f>"013867625"</f>
        <v>013867625</v>
      </c>
      <c r="B188" s="3">
        <v>2</v>
      </c>
    </row>
    <row r="189" spans="1:2">
      <c r="A189" s="4" t="str">
        <f>"013635983"</f>
        <v>013635983</v>
      </c>
      <c r="B189" s="3">
        <v>3</v>
      </c>
    </row>
    <row r="190" spans="1:2">
      <c r="A190" s="4" t="str">
        <f>"014065785"</f>
        <v>014065785</v>
      </c>
      <c r="B190" s="3">
        <v>0</v>
      </c>
    </row>
    <row r="191" spans="1:2">
      <c r="A191" s="4" t="str">
        <f>"013921969"</f>
        <v>013921969</v>
      </c>
      <c r="B191" s="3">
        <v>3</v>
      </c>
    </row>
    <row r="192" spans="1:2">
      <c r="A192" s="4" t="str">
        <f>"014312289"</f>
        <v>014312289</v>
      </c>
      <c r="B192" s="3">
        <v>4</v>
      </c>
    </row>
    <row r="193" spans="1:2">
      <c r="A193" s="4" t="str">
        <f>"014023112"</f>
        <v>014023112</v>
      </c>
      <c r="B193" s="3">
        <v>3</v>
      </c>
    </row>
    <row r="194" spans="1:2">
      <c r="A194" s="4" t="str">
        <f>"014604340"</f>
        <v>014604340</v>
      </c>
      <c r="B194" s="3">
        <v>3</v>
      </c>
    </row>
    <row r="195" spans="1:2">
      <c r="A195" s="4" t="str">
        <f>"013751126"</f>
        <v>013751126</v>
      </c>
      <c r="B195" s="3">
        <v>0</v>
      </c>
    </row>
    <row r="196" spans="1:2">
      <c r="A196" s="4" t="str">
        <f>"013465205"</f>
        <v>013465205</v>
      </c>
      <c r="B196" s="3">
        <v>0</v>
      </c>
    </row>
    <row r="197" spans="1:2">
      <c r="A197" s="4" t="str">
        <f>"014444856"</f>
        <v>014444856</v>
      </c>
      <c r="B197" s="3">
        <v>2</v>
      </c>
    </row>
    <row r="198" spans="1:2">
      <c r="A198" s="4" t="str">
        <f>"014317909"</f>
        <v>014317909</v>
      </c>
      <c r="B198" s="3">
        <v>2</v>
      </c>
    </row>
    <row r="199" spans="1:2">
      <c r="A199" s="4" t="str">
        <f>"014051595"</f>
        <v>014051595</v>
      </c>
      <c r="B199" s="3">
        <v>0</v>
      </c>
    </row>
    <row r="200" spans="1:2">
      <c r="A200" s="4" t="str">
        <f>"014588770"</f>
        <v>014588770</v>
      </c>
      <c r="B200" s="3">
        <v>1</v>
      </c>
    </row>
    <row r="201" spans="1:2">
      <c r="A201" s="4" t="str">
        <f>"014597745"</f>
        <v>014597745</v>
      </c>
      <c r="B201" s="3">
        <v>0</v>
      </c>
    </row>
    <row r="202" spans="1:2">
      <c r="A202" s="4" t="str">
        <f>"014424643"</f>
        <v>014424643</v>
      </c>
      <c r="B202" s="3">
        <v>3</v>
      </c>
    </row>
    <row r="203" spans="1:2">
      <c r="A203" s="4" t="str">
        <f>"014203000"</f>
        <v>014203000</v>
      </c>
      <c r="B203" s="3">
        <v>4</v>
      </c>
    </row>
    <row r="204" spans="1:2">
      <c r="A204" s="4" t="str">
        <f>"014330546"</f>
        <v>014330546</v>
      </c>
      <c r="B204" s="3">
        <v>0</v>
      </c>
    </row>
    <row r="205" spans="1:2">
      <c r="A205" s="4" t="str">
        <f>"014611731"</f>
        <v>014611731</v>
      </c>
      <c r="B205" s="3">
        <v>0</v>
      </c>
    </row>
    <row r="206" spans="1:2">
      <c r="A206" s="4" t="str">
        <f>"014206188"</f>
        <v>014206188</v>
      </c>
      <c r="B206" s="3">
        <v>0</v>
      </c>
    </row>
    <row r="207" spans="1:2">
      <c r="A207" s="4" t="str">
        <f>"014141353"</f>
        <v>014141353</v>
      </c>
      <c r="B207" s="3">
        <v>0</v>
      </c>
    </row>
    <row r="208" spans="1:2">
      <c r="A208" s="4" t="str">
        <f>"014451807"</f>
        <v>014451807</v>
      </c>
      <c r="B208" s="3">
        <v>2</v>
      </c>
    </row>
    <row r="209" spans="1:2">
      <c r="A209" s="4" t="str">
        <f>"014586248"</f>
        <v>014586248</v>
      </c>
      <c r="B209" s="3">
        <v>0</v>
      </c>
    </row>
    <row r="210" spans="1:2">
      <c r="A210" s="4" t="str">
        <f>"013961893"</f>
        <v>013961893</v>
      </c>
      <c r="B210" s="3">
        <v>0</v>
      </c>
    </row>
    <row r="211" spans="1:2">
      <c r="A211" s="4" t="str">
        <f>"014188866"</f>
        <v>014188866</v>
      </c>
      <c r="B211" s="3">
        <v>1</v>
      </c>
    </row>
    <row r="212" spans="1:2">
      <c r="A212" s="4" t="str">
        <f>"014291465"</f>
        <v>014291465</v>
      </c>
      <c r="B212" s="3">
        <v>0</v>
      </c>
    </row>
    <row r="213" spans="1:2">
      <c r="A213" s="4" t="str">
        <f>"014448933"</f>
        <v>014448933</v>
      </c>
      <c r="B213" s="3">
        <v>0</v>
      </c>
    </row>
    <row r="214" spans="1:2">
      <c r="A214" s="4" t="str">
        <f>"014583636"</f>
        <v>014583636</v>
      </c>
      <c r="B214" s="3">
        <v>4</v>
      </c>
    </row>
    <row r="215" spans="1:2">
      <c r="A215" s="4" t="str">
        <f>"013460077"</f>
        <v>013460077</v>
      </c>
      <c r="B215" s="3">
        <v>0</v>
      </c>
    </row>
    <row r="216" spans="1:2">
      <c r="A216" s="4" t="str">
        <f>"014381427"</f>
        <v>014381427</v>
      </c>
      <c r="B216" s="3">
        <v>0</v>
      </c>
    </row>
    <row r="217" spans="1:2">
      <c r="A217" s="4" t="str">
        <f>"011489283"</f>
        <v>011489283</v>
      </c>
      <c r="B217" s="3">
        <v>3</v>
      </c>
    </row>
    <row r="218" spans="1:2">
      <c r="A218" s="4" t="str">
        <f>"014465615"</f>
        <v>014465615</v>
      </c>
      <c r="B218" s="3">
        <v>0</v>
      </c>
    </row>
    <row r="219" spans="1:2">
      <c r="A219" s="4" t="str">
        <f>"014053250"</f>
        <v>014053250</v>
      </c>
      <c r="B219" s="3">
        <v>1</v>
      </c>
    </row>
    <row r="220" spans="1:2">
      <c r="A220" s="4" t="str">
        <f>"014472187"</f>
        <v>014472187</v>
      </c>
      <c r="B220" s="3">
        <v>0</v>
      </c>
    </row>
    <row r="221" spans="1:2">
      <c r="A221" s="4" t="str">
        <f>"014054288"</f>
        <v>014054288</v>
      </c>
      <c r="B221" s="3">
        <v>3</v>
      </c>
    </row>
    <row r="222" spans="1:2">
      <c r="A222" s="4" t="str">
        <f>"013615990"</f>
        <v>013615990</v>
      </c>
      <c r="B222" s="3">
        <v>0</v>
      </c>
    </row>
    <row r="223" spans="1:2">
      <c r="A223" s="4" t="str">
        <f>"014449071"</f>
        <v>014449071</v>
      </c>
      <c r="B223" s="3">
        <v>2</v>
      </c>
    </row>
    <row r="224" spans="1:2">
      <c r="A224" s="4" t="str">
        <f>"014451865"</f>
        <v>014451865</v>
      </c>
      <c r="B224" s="3">
        <v>0</v>
      </c>
    </row>
    <row r="225" spans="1:2">
      <c r="A225" s="4" t="str">
        <f>"014451878"</f>
        <v>014451878</v>
      </c>
      <c r="B225" s="3">
        <v>0</v>
      </c>
    </row>
    <row r="226" spans="1:2">
      <c r="A226" s="4" t="str">
        <f>"013765918"</f>
        <v>013765918</v>
      </c>
      <c r="B226" s="3">
        <v>0</v>
      </c>
    </row>
    <row r="227" spans="1:2">
      <c r="A227" s="4" t="str">
        <f>"014465699"</f>
        <v>014465699</v>
      </c>
      <c r="B227" s="3">
        <v>4</v>
      </c>
    </row>
    <row r="228" spans="1:2">
      <c r="A228" s="4" t="str">
        <f>"014589410"</f>
        <v>014589410</v>
      </c>
      <c r="B228" s="3">
        <v>2</v>
      </c>
    </row>
    <row r="229" spans="1:2">
      <c r="A229" s="4" t="str">
        <f>"014330630"</f>
        <v>014330630</v>
      </c>
      <c r="B229" s="3">
        <v>2</v>
      </c>
    </row>
    <row r="230" spans="1:2">
      <c r="A230" s="4" t="str">
        <f>"014228593"</f>
        <v>014228593</v>
      </c>
      <c r="B230" s="3">
        <v>3</v>
      </c>
    </row>
    <row r="231" spans="1:2">
      <c r="A231" s="4" t="str">
        <f>"014159769"</f>
        <v>014159769</v>
      </c>
      <c r="B231" s="3">
        <v>0</v>
      </c>
    </row>
    <row r="232" spans="1:2">
      <c r="A232" s="4" t="str">
        <f>"014330656"</f>
        <v>014330656</v>
      </c>
      <c r="B232" s="3">
        <v>1</v>
      </c>
    </row>
    <row r="233" spans="1:2">
      <c r="A233" s="4" t="str">
        <f>"014335211"</f>
        <v>014335211</v>
      </c>
      <c r="B233" s="3">
        <v>0</v>
      </c>
    </row>
    <row r="234" spans="1:2">
      <c r="A234" s="4" t="str">
        <f>"014190304"</f>
        <v>014190304</v>
      </c>
      <c r="B234" s="3">
        <v>0</v>
      </c>
    </row>
    <row r="235" spans="1:2">
      <c r="A235" s="4" t="str">
        <f>"014451946"</f>
        <v>014451946</v>
      </c>
      <c r="B235" s="3">
        <v>0</v>
      </c>
    </row>
    <row r="236" spans="1:2">
      <c r="A236" s="4" t="str">
        <f>"014312593"</f>
        <v>014312593</v>
      </c>
      <c r="B236" s="3">
        <v>0</v>
      </c>
    </row>
    <row r="237" spans="1:2">
      <c r="A237" s="4" t="str">
        <f>"014582763"</f>
        <v>014582763</v>
      </c>
      <c r="B237" s="3">
        <v>4</v>
      </c>
    </row>
    <row r="238" spans="1:2">
      <c r="A238" s="4" t="str">
        <f>"013875798"</f>
        <v>013875798</v>
      </c>
      <c r="B238" s="3">
        <v>0</v>
      </c>
    </row>
    <row r="239" spans="1:2">
      <c r="A239" s="4" t="str">
        <f>"014165122"</f>
        <v>014165122</v>
      </c>
      <c r="B239" s="3">
        <v>5</v>
      </c>
    </row>
    <row r="240" spans="1:2">
      <c r="A240" s="4" t="str">
        <f>"013958084"</f>
        <v>013958084</v>
      </c>
      <c r="B240" s="3">
        <v>0</v>
      </c>
    </row>
    <row r="241" spans="1:2">
      <c r="A241" s="4" t="str">
        <f>"013490348"</f>
        <v>013490348</v>
      </c>
      <c r="B241" s="3">
        <v>0</v>
      </c>
    </row>
    <row r="242" spans="1:2">
      <c r="A242" s="4" t="str">
        <f>"013654427"</f>
        <v>013654427</v>
      </c>
      <c r="B242" s="3">
        <v>0</v>
      </c>
    </row>
    <row r="243" spans="1:2">
      <c r="A243" s="4" t="str">
        <f>"014366413"</f>
        <v>014366413</v>
      </c>
      <c r="B243" s="3">
        <v>2</v>
      </c>
    </row>
    <row r="244" spans="1:2">
      <c r="A244" s="4" t="str">
        <f>"014257823"</f>
        <v>014257823</v>
      </c>
      <c r="B244" s="3">
        <v>0</v>
      </c>
    </row>
    <row r="245" spans="1:2">
      <c r="A245" s="4" t="str">
        <f>"014439641"</f>
        <v>014439641</v>
      </c>
      <c r="B245" s="3">
        <v>4</v>
      </c>
    </row>
    <row r="246" spans="1:2">
      <c r="A246" s="4" t="str">
        <f>"013656467"</f>
        <v>013656467</v>
      </c>
      <c r="B246" s="3">
        <v>2</v>
      </c>
    </row>
    <row r="247" spans="1:2">
      <c r="A247" s="4" t="str">
        <f>"013865892"</f>
        <v>013865892</v>
      </c>
      <c r="B247" s="3">
        <v>1</v>
      </c>
    </row>
    <row r="248" spans="1:2">
      <c r="A248" s="4" t="str">
        <f>"014580930"</f>
        <v>014580930</v>
      </c>
      <c r="B248" s="3">
        <v>0</v>
      </c>
    </row>
    <row r="249" spans="1:2">
      <c r="A249" s="4" t="str">
        <f>"014341182"</f>
        <v>014341182</v>
      </c>
      <c r="B249" s="3">
        <v>4</v>
      </c>
    </row>
    <row r="250" spans="1:2">
      <c r="A250" s="4" t="str">
        <f>"014449275"</f>
        <v>014449275</v>
      </c>
      <c r="B250" s="3">
        <v>0</v>
      </c>
    </row>
    <row r="251" spans="1:2">
      <c r="A251" s="4" t="str">
        <f>"014465806"</f>
        <v>014465806</v>
      </c>
      <c r="B251" s="3">
        <v>4</v>
      </c>
    </row>
    <row r="252" spans="1:2">
      <c r="A252" s="4" t="str">
        <f>"014595365"</f>
        <v>014595365</v>
      </c>
      <c r="B252" s="3">
        <v>3</v>
      </c>
    </row>
    <row r="253" spans="1:2">
      <c r="A253" s="4" t="str">
        <f>"014445062"</f>
        <v>014445062</v>
      </c>
      <c r="B253" s="3">
        <v>0</v>
      </c>
    </row>
    <row r="254" spans="1:2">
      <c r="A254" s="4" t="str">
        <f>"013896997"</f>
        <v>013896997</v>
      </c>
      <c r="B254" s="3">
        <v>2</v>
      </c>
    </row>
    <row r="255" spans="1:2">
      <c r="A255" s="4" t="str">
        <f>"014629367"</f>
        <v>014629367</v>
      </c>
      <c r="B255" s="3">
        <v>0</v>
      </c>
    </row>
    <row r="256" spans="1:2">
      <c r="A256" s="4" t="str">
        <f>"014325373"</f>
        <v>014325373</v>
      </c>
      <c r="B256" s="3">
        <v>1</v>
      </c>
    </row>
    <row r="257" spans="1:2">
      <c r="A257" s="4" t="str">
        <f>"011516884"</f>
        <v>011516884</v>
      </c>
      <c r="B257" s="3">
        <v>0</v>
      </c>
    </row>
    <row r="258" spans="1:2">
      <c r="A258" s="4" t="str">
        <f>"014452039"</f>
        <v>014452039</v>
      </c>
      <c r="B258" s="3">
        <v>0</v>
      </c>
    </row>
    <row r="259" spans="1:2">
      <c r="A259" s="4" t="str">
        <f>"014445101"</f>
        <v>014445101</v>
      </c>
      <c r="B259" s="3">
        <v>0</v>
      </c>
    </row>
    <row r="260" spans="1:2">
      <c r="A260" s="4" t="str">
        <f>"014156102"</f>
        <v>014156102</v>
      </c>
      <c r="B260" s="3">
        <v>2</v>
      </c>
    </row>
    <row r="261" spans="1:2">
      <c r="A261" s="4" t="str">
        <f>"014147690"</f>
        <v>014147690</v>
      </c>
      <c r="B261" s="3">
        <v>0</v>
      </c>
    </row>
    <row r="262" spans="1:2">
      <c r="A262" s="4" t="str">
        <f>"014593095"</f>
        <v>014593095</v>
      </c>
      <c r="B262" s="3">
        <v>5</v>
      </c>
    </row>
    <row r="263" spans="1:2">
      <c r="A263" s="4" t="str">
        <f>"014465916"</f>
        <v>014465916</v>
      </c>
      <c r="B263" s="3">
        <v>3</v>
      </c>
    </row>
    <row r="264" spans="1:2">
      <c r="A264" s="4" t="str">
        <f>"014032404"</f>
        <v>014032404</v>
      </c>
      <c r="B264" s="3">
        <v>0</v>
      </c>
    </row>
    <row r="265" spans="1:2">
      <c r="A265" s="4" t="str">
        <f>"011660248"</f>
        <v>011660248</v>
      </c>
      <c r="B265" s="3">
        <v>1</v>
      </c>
    </row>
    <row r="266" spans="1:2">
      <c r="A266" s="4" t="str">
        <f>"014615889"</f>
        <v>014615889</v>
      </c>
      <c r="B266" s="3">
        <v>2</v>
      </c>
    </row>
    <row r="267" spans="1:2">
      <c r="A267" s="4" t="str">
        <f>"014598702"</f>
        <v>014598702</v>
      </c>
      <c r="B267" s="3">
        <v>4</v>
      </c>
    </row>
    <row r="268" spans="1:2">
      <c r="A268" s="4" t="str">
        <f>"014487619"</f>
        <v>014487619</v>
      </c>
      <c r="B268" s="3">
        <v>2</v>
      </c>
    </row>
    <row r="269" spans="1:2">
      <c r="A269" s="4" t="str">
        <f>"014150881"</f>
        <v>014150881</v>
      </c>
      <c r="B269" s="3">
        <v>0</v>
      </c>
    </row>
    <row r="270" spans="1:2">
      <c r="A270" s="4" t="str">
        <f>"014341292"</f>
        <v>014341292</v>
      </c>
      <c r="B270" s="3">
        <v>0</v>
      </c>
    </row>
    <row r="271" spans="1:2">
      <c r="A271" s="4" t="str">
        <f>"013778280"</f>
        <v>013778280</v>
      </c>
      <c r="B271" s="3">
        <v>3</v>
      </c>
    </row>
    <row r="272" spans="1:2">
      <c r="A272" s="4" t="str">
        <f>"013617794"</f>
        <v>013617794</v>
      </c>
      <c r="B272" s="3">
        <v>0</v>
      </c>
    </row>
    <row r="273" spans="1:2">
      <c r="A273" s="4" t="str">
        <f>"013090667"</f>
        <v>013090667</v>
      </c>
      <c r="B273" s="3">
        <v>0</v>
      </c>
    </row>
    <row r="274" spans="1:2">
      <c r="A274" s="4" t="str">
        <f>"014584017"</f>
        <v>014584017</v>
      </c>
      <c r="B274" s="3">
        <v>0</v>
      </c>
    </row>
    <row r="275" spans="1:2">
      <c r="A275" s="4" t="str">
        <f>"014318225"</f>
        <v>014318225</v>
      </c>
      <c r="B275" s="3">
        <v>0</v>
      </c>
    </row>
    <row r="276" spans="1:2">
      <c r="A276" s="4" t="str">
        <f>"014335486"</f>
        <v>014335486</v>
      </c>
      <c r="B276" s="3">
        <v>2</v>
      </c>
    </row>
    <row r="277" spans="1:2">
      <c r="A277" s="4" t="str">
        <f>"014325483"</f>
        <v>014325483</v>
      </c>
      <c r="B277" s="3">
        <v>1</v>
      </c>
    </row>
    <row r="278" spans="1:2">
      <c r="A278" s="4" t="str">
        <f>"014325548"</f>
        <v>014325548</v>
      </c>
      <c r="B278" s="3">
        <v>0</v>
      </c>
    </row>
    <row r="279" spans="1:2">
      <c r="A279" s="4" t="str">
        <f>"014612251"</f>
        <v>014612251</v>
      </c>
      <c r="B279" s="3">
        <v>1</v>
      </c>
    </row>
    <row r="280" spans="1:2">
      <c r="A280" s="4" t="str">
        <f>"014261741"</f>
        <v>014261741</v>
      </c>
      <c r="B280" s="3">
        <v>3</v>
      </c>
    </row>
    <row r="281" spans="1:2">
      <c r="A281" s="4" t="str">
        <f>"013027740"</f>
        <v>013027740</v>
      </c>
      <c r="B281" s="3">
        <v>0</v>
      </c>
    </row>
    <row r="282" spans="1:2">
      <c r="A282" s="4" t="str">
        <f>"013709291"</f>
        <v>013709291</v>
      </c>
      <c r="B282" s="3">
        <v>2</v>
      </c>
    </row>
    <row r="283" spans="1:2">
      <c r="A283" s="4" t="str">
        <f>"013346298"</f>
        <v>013346298</v>
      </c>
      <c r="B283" s="3">
        <v>0</v>
      </c>
    </row>
    <row r="284" spans="1:2">
      <c r="A284" s="4" t="str">
        <f>"014366028"</f>
        <v>014366028</v>
      </c>
      <c r="B284" s="3">
        <v>0</v>
      </c>
    </row>
    <row r="285" spans="1:2">
      <c r="A285" s="4" t="str">
        <f>"013879079"</f>
        <v>013879079</v>
      </c>
      <c r="B285" s="3">
        <v>0</v>
      </c>
    </row>
    <row r="286" spans="1:2">
      <c r="A286" s="4" t="str">
        <f>"014100873"</f>
        <v>014100873</v>
      </c>
      <c r="B286" s="3">
        <v>1</v>
      </c>
    </row>
    <row r="287" spans="1:2">
      <c r="A287" s="4" t="str">
        <f>"014300903"</f>
        <v>014300903</v>
      </c>
      <c r="B287" s="3">
        <v>0</v>
      </c>
    </row>
    <row r="288" spans="1:2">
      <c r="A288" s="4" t="str">
        <f>"014312962"</f>
        <v>014312962</v>
      </c>
      <c r="B288" s="3">
        <v>0</v>
      </c>
    </row>
    <row r="289" spans="1:2">
      <c r="A289" s="4" t="str">
        <f>"011406101"</f>
        <v>011406101</v>
      </c>
      <c r="B289" s="3">
        <v>0</v>
      </c>
    </row>
    <row r="290" spans="1:2">
      <c r="A290" s="4" t="str">
        <f>"014466287"</f>
        <v>014466287</v>
      </c>
      <c r="B290" s="3">
        <v>5</v>
      </c>
    </row>
    <row r="291" spans="1:2">
      <c r="A291" s="4" t="str">
        <f>"011096443"</f>
        <v>011096443</v>
      </c>
      <c r="B291" s="3">
        <v>0</v>
      </c>
    </row>
    <row r="292" spans="1:2">
      <c r="A292" s="4" t="str">
        <f>"012103102"</f>
        <v>012103102</v>
      </c>
      <c r="B292" s="3">
        <v>0</v>
      </c>
    </row>
    <row r="293" spans="1:2">
      <c r="A293" s="4" t="str">
        <f>"013868077"</f>
        <v>013868077</v>
      </c>
      <c r="B293" s="3">
        <v>0</v>
      </c>
    </row>
    <row r="294" spans="1:2">
      <c r="A294" s="4" t="str">
        <f>"013763295"</f>
        <v>013763295</v>
      </c>
      <c r="B294" s="3">
        <v>2</v>
      </c>
    </row>
    <row r="295" spans="1:2">
      <c r="A295" s="4" t="str">
        <f>"014331176"</f>
        <v>014331176</v>
      </c>
      <c r="B295" s="3">
        <v>0</v>
      </c>
    </row>
    <row r="296" spans="1:2">
      <c r="A296" s="4" t="str">
        <f>"014168077"</f>
        <v>014168077</v>
      </c>
      <c r="B296" s="3">
        <v>1</v>
      </c>
    </row>
    <row r="297" spans="1:2">
      <c r="A297" s="4" t="str">
        <f>"014475443"</f>
        <v>014475443</v>
      </c>
      <c r="B297" s="3">
        <v>2</v>
      </c>
    </row>
    <row r="298" spans="1:2">
      <c r="A298" s="4" t="str">
        <f>"014455269"</f>
        <v>014455269</v>
      </c>
      <c r="B298" s="3">
        <v>0</v>
      </c>
    </row>
    <row r="299" spans="1:2">
      <c r="A299" s="4" t="str">
        <f>"014139242"</f>
        <v>014139242</v>
      </c>
      <c r="B299" s="3">
        <v>0</v>
      </c>
    </row>
    <row r="300" spans="1:2">
      <c r="A300" s="4" t="str">
        <f>"014135482"</f>
        <v>014135482</v>
      </c>
      <c r="B300" s="3">
        <v>0</v>
      </c>
    </row>
    <row r="301" spans="1:2">
      <c r="A301" s="4" t="str">
        <f>"013992752"</f>
        <v>013992752</v>
      </c>
      <c r="B301" s="3">
        <v>0</v>
      </c>
    </row>
    <row r="302" spans="1:2">
      <c r="A302" s="4" t="str">
        <f>"014167421"</f>
        <v>014167421</v>
      </c>
      <c r="B302" s="3">
        <v>0</v>
      </c>
    </row>
    <row r="303" spans="1:2">
      <c r="A303" s="4" t="str">
        <f>"014584240"</f>
        <v>014584240</v>
      </c>
      <c r="B303" s="3">
        <v>3</v>
      </c>
    </row>
    <row r="304" spans="1:2">
      <c r="A304" s="4" t="str">
        <f>"014008810"</f>
        <v>014008810</v>
      </c>
      <c r="B304" s="3">
        <v>1</v>
      </c>
    </row>
    <row r="305" spans="1:2">
      <c r="A305" s="4" t="str">
        <f>"014597758"</f>
        <v>014597758</v>
      </c>
      <c r="B305" s="3">
        <v>0</v>
      </c>
    </row>
    <row r="306" spans="1:2">
      <c r="A306" s="4" t="str">
        <f>"014449864"</f>
        <v>014449864</v>
      </c>
      <c r="B306" s="3">
        <v>0</v>
      </c>
    </row>
    <row r="307" spans="1:2">
      <c r="A307" s="4" t="str">
        <f>"014449893"</f>
        <v>014449893</v>
      </c>
      <c r="B307" s="3">
        <v>1</v>
      </c>
    </row>
    <row r="308" spans="1:2">
      <c r="A308" s="4" t="str">
        <f>"014449903"</f>
        <v>014449903</v>
      </c>
      <c r="B308" s="3">
        <v>2</v>
      </c>
    </row>
    <row r="309" spans="1:2">
      <c r="A309" s="1" t="s">
        <v>2</v>
      </c>
      <c r="B309" s="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Pönkä</dc:creator>
  <cp:lastModifiedBy>Harri Pönkä</cp:lastModifiedBy>
  <dcterms:created xsi:type="dcterms:W3CDTF">2015-12-21T10:22:14Z</dcterms:created>
  <dcterms:modified xsi:type="dcterms:W3CDTF">2015-12-21T10:23:31Z</dcterms:modified>
</cp:coreProperties>
</file>