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85" activeTab="0"/>
  </bookViews>
  <sheets>
    <sheet name="ryhmä 1" sheetId="1" r:id="rId1"/>
    <sheet name="ryhmä 2" sheetId="2" r:id="rId2"/>
    <sheet name="ryhmä 3" sheetId="3" r:id="rId3"/>
    <sheet name="ryhmä 4" sheetId="4" r:id="rId4"/>
    <sheet name="oletustarve" sheetId="5" r:id="rId5"/>
    <sheet name="Taul4" sheetId="6" state="hidden" r:id="rId6"/>
    <sheet name="OHJE" sheetId="7" r:id="rId7"/>
  </sheets>
  <definedNames>
    <definedName name="_xlnm.Print_Area" localSheetId="0">'ryhmä 1'!$A$37:$J$48,'ryhmä 1'!$A$1:$Y$35,'ryhmä 1'!$AA$1:$AY$35</definedName>
    <definedName name="_xlnm.Print_Area" localSheetId="1">'ryhmä 2'!$A$1:$Y$35,'ryhmä 2'!$AA$1:$AY$35,'ryhmä 2'!$A$37:$J$48</definedName>
    <definedName name="_xlnm.Print_Area" localSheetId="2">'ryhmä 3'!$A$1:$Y$35,'ryhmä 3'!$AA$1:$AY$35,'ryhmä 3'!$A$37:$J$50</definedName>
    <definedName name="_xlnm.Print_Area" localSheetId="3">'ryhmä 4'!$A$1:$Y$35,'ryhmä 4'!$AA$1:$AY$35,'ryhmä 4'!$A$37:$J$49</definedName>
  </definedNames>
  <calcPr fullCalcOnLoad="1"/>
</workbook>
</file>

<file path=xl/sharedStrings.xml><?xml version="1.0" encoding="utf-8"?>
<sst xmlns="http://schemas.openxmlformats.org/spreadsheetml/2006/main" count="521" uniqueCount="114">
  <si>
    <t>heinä</t>
  </si>
  <si>
    <t>tammi</t>
  </si>
  <si>
    <t>helmi</t>
  </si>
  <si>
    <t>maalis</t>
  </si>
  <si>
    <t>huhti</t>
  </si>
  <si>
    <t>touko</t>
  </si>
  <si>
    <t>kesä</t>
  </si>
  <si>
    <t>elo</t>
  </si>
  <si>
    <t>syys</t>
  </si>
  <si>
    <t>loka</t>
  </si>
  <si>
    <t>marras</t>
  </si>
  <si>
    <t>joulu</t>
  </si>
  <si>
    <t>yht. ka.kg/v</t>
  </si>
  <si>
    <t>yht</t>
  </si>
  <si>
    <t>kg ka luomuna</t>
  </si>
  <si>
    <t>Tila:</t>
  </si>
  <si>
    <t>Luomu karkearehut</t>
  </si>
  <si>
    <t>Eläimiä kpl</t>
  </si>
  <si>
    <t>Ka%</t>
  </si>
  <si>
    <t>yht.</t>
  </si>
  <si>
    <t xml:space="preserve">yht. </t>
  </si>
  <si>
    <t>yht. v</t>
  </si>
  <si>
    <t>Ruok. pv</t>
  </si>
  <si>
    <t>Ruok. päiviä yht.</t>
  </si>
  <si>
    <t>kg ka karkearehut</t>
  </si>
  <si>
    <t>kg ka väkirehut</t>
  </si>
  <si>
    <t>luomua % ka</t>
  </si>
  <si>
    <t>karkearehu %</t>
  </si>
  <si>
    <t>väkirehu %</t>
  </si>
  <si>
    <t>kg</t>
  </si>
  <si>
    <t>Kevätruok</t>
  </si>
  <si>
    <t>Kesäruok.</t>
  </si>
  <si>
    <t>Syysruok.</t>
  </si>
  <si>
    <t>SV1 karkearehut</t>
  </si>
  <si>
    <t>SV1 väkirehut</t>
  </si>
  <si>
    <t>Kivennäiset</t>
  </si>
  <si>
    <t>kg ka SV2</t>
  </si>
  <si>
    <t>kg ka SV1</t>
  </si>
  <si>
    <t>SV2</t>
  </si>
  <si>
    <t>SV1</t>
  </si>
  <si>
    <t>max..20%</t>
  </si>
  <si>
    <t>max 100%</t>
  </si>
  <si>
    <t xml:space="preserve"> omaa</t>
  </si>
  <si>
    <t xml:space="preserve">omaa </t>
  </si>
  <si>
    <t>yht.kgka/kk</t>
  </si>
  <si>
    <t>kgka/el/pv</t>
  </si>
  <si>
    <t/>
  </si>
  <si>
    <t>varasto</t>
  </si>
  <si>
    <t>rehu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</si>
  <si>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</si>
  <si>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</si>
  <si>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</si>
  <si>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</si>
  <si>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</si>
  <si>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</si>
  <si>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</si>
  <si>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</si>
  <si>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</si>
  <si>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</si>
  <si>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</si>
  <si>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</si>
  <si>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SV2 karkearehut</t>
  </si>
  <si>
    <t>LUOMU väkirehut</t>
  </si>
  <si>
    <t>SV2 väkirehut</t>
  </si>
  <si>
    <t>kpl</t>
  </si>
  <si>
    <t>lypsylehmiä</t>
  </si>
  <si>
    <t>hiehoja</t>
  </si>
  <si>
    <t>kg ka/v</t>
  </si>
  <si>
    <t>yht. tarve/kg</t>
  </si>
  <si>
    <t>kg ka/pv =</t>
  </si>
  <si>
    <t>ruok.kk yht</t>
  </si>
  <si>
    <t>keskim/v</t>
  </si>
  <si>
    <t>yht SV kg</t>
  </si>
  <si>
    <t>yht SV kgka</t>
  </si>
  <si>
    <t>Vuosi:</t>
  </si>
  <si>
    <t>oma/osto</t>
  </si>
  <si>
    <t>YHTEENSÄ KULUTUS</t>
  </si>
  <si>
    <t>ryhmä 2</t>
  </si>
  <si>
    <t>ryhmä 3</t>
  </si>
  <si>
    <t>ryhmä 1</t>
  </si>
  <si>
    <t>ryhmä 4</t>
  </si>
  <si>
    <t>REHUNKULUTUS</t>
  </si>
  <si>
    <t>·         6 kk:n ylläpitokauden rehuntarve emolle n. 2000 – 2900 kg ka (8 MJ/kg ka) sekä 6 kk:n imetyskauden n. 2800 – 4500 kg ka (10MJ/kg ka), josta osa sisäruokintakaudella</t>
  </si>
  <si>
    <t>·         lihasonnin rehuntarve kasvatuskaudella keskimäärin n. 8 – 10 kg ka/d (11- 11,5 MJ/kg ka)</t>
  </si>
  <si>
    <t>·         lihahiehon rehuntarve on kasvatuskaudella keskimäärin n. 8 kg ka/d (9,5 – 11 MJ/kg ka)</t>
  </si>
  <si>
    <t xml:space="preserve">• Karitsoiden syönti on noin 1 kg ka/pv ja aikuisten lampaiden 2-3 kg ka/pv </t>
  </si>
  <si>
    <t>uudistushiehot</t>
  </si>
  <si>
    <t>lihahiehot</t>
  </si>
  <si>
    <t>lihasonnit</t>
  </si>
  <si>
    <t>vasikat</t>
  </si>
  <si>
    <t>uuhet</t>
  </si>
  <si>
    <t>emolehmät</t>
  </si>
  <si>
    <t>siitossonnit</t>
  </si>
  <si>
    <t>arvio rehuntarpeesta</t>
  </si>
  <si>
    <t>TÄYTTÖOHJEITA</t>
  </si>
  <si>
    <t>Mallila</t>
  </si>
  <si>
    <t xml:space="preserve">Ryhmä: </t>
  </si>
  <si>
    <t>Kirjaa keltaisiin ruutuihin tilan nimi / tilatunnus ja kirjanpitovuosi sekä eläinryhmä (emot, hiehot, lypsylehmät, sonnit…)</t>
  </si>
  <si>
    <t>Ryhmä:</t>
  </si>
  <si>
    <t xml:space="preserve">marraskuu </t>
  </si>
  <si>
    <t>Kirjaa rehujen nimet - karkearehut (säilörehu siilo, säilörehu paali, kuivaheinä, laidun, kokoviljasäilörehu jne.) ja väkirehut (seosvilja, kaura, Luomutäysrehu, herne, papu jne.)</t>
  </si>
  <si>
    <t>HUOMIOI, mitkä ovat luomua, sv2 tai sv1-rehuja!!</t>
  </si>
  <si>
    <t>Kirjaa kunkin rehun varasto (siilo 1, siilo 2, väkirehuvarasto, kuivuri 1…)</t>
  </si>
  <si>
    <t>Kirjaa, onko rehu omaa vai ostorehua</t>
  </si>
  <si>
    <t>Kirjaa kunkin kuukauden eläinmäärä.</t>
  </si>
  <si>
    <t>HUOMAA, että voit tarvittaessa muuttaa kuukausien nimiä ja pituuksia, jos esim. laidunkausi on alkanut toukokuun puolivälissä ja haluat laskea rehunkulutuksiin katkon siihen</t>
  </si>
  <si>
    <t>Kirjaa kunkin rehun kuiva-aine% riville 6 (esim. esikuivattu säilörehu 35, kuivaheinä 80, vilja 86..)</t>
  </si>
  <si>
    <t>Kirjaa kunkin rehun syöttömäärät kuukaudessa tuorekiloina kullekin eläinryhmälle</t>
  </si>
  <si>
    <t>Kunkin ryhmän rehunkulutuksen luomu, sv2 ja sv1% kirjautuvat sivun alareunaan - samoin karkearehu-väkirehu%</t>
  </si>
  <si>
    <t>HUOMAA, että kunkin rehun tiedot siirtyvät ensimmäisen ryhmän sivulta muillekin ryhmille - kirjaa siis ensimmäisen ryhmän sivulle kaikki rehut - vaikka niitä ei ko. eläinryhmälle olisi syötettykään</t>
  </si>
  <si>
    <t>ka%</t>
  </si>
  <si>
    <t>kg ka</t>
  </si>
  <si>
    <t>kg ka/el/pv</t>
  </si>
  <si>
    <t>lihanautoja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</si>
</sst>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000000000"/>
    <numFmt numFmtId="179" formatCode="0.00000000"/>
    <numFmt numFmtId="180" formatCode="0.0000000"/>
    <numFmt numFmtId="181" formatCode="&quot;Kyllä&quot;;&quot;Kyllä&quot;;&quot;Ei&quot;"/>
    <numFmt numFmtId="182" formatCode="&quot;Tosi&quot;;&quot;Tosi&quot;;&quot;Epätosi&quot;"/>
    <numFmt numFmtId="183" formatCode="&quot;Käytössä&quot;;&quot;Käytössä&quot;;&quot;Ei käytössä&quot;"/>
    <numFmt numFmtId="184" formatCode="[$€-2]\ #\ ##,000_);[Red]\([$€-2]\ #\ ##,000\)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13" xfId="0" applyFont="1" applyBorder="1" applyAlignment="1">
      <alignment/>
    </xf>
    <xf numFmtId="2" fontId="0" fillId="0" borderId="0" xfId="0" applyNumberFormat="1" applyAlignment="1">
      <alignment/>
    </xf>
    <xf numFmtId="0" fontId="3" fillId="34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1" fontId="3" fillId="36" borderId="10" xfId="0" applyNumberFormat="1" applyFont="1" applyFill="1" applyBorder="1" applyAlignment="1">
      <alignment horizontal="right"/>
    </xf>
    <xf numFmtId="0" fontId="3" fillId="36" borderId="12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1" fontId="3" fillId="37" borderId="13" xfId="0" applyNumberFormat="1" applyFont="1" applyFill="1" applyBorder="1" applyAlignment="1">
      <alignment horizontal="right"/>
    </xf>
    <xf numFmtId="0" fontId="3" fillId="38" borderId="11" xfId="0" applyFont="1" applyFill="1" applyBorder="1" applyAlignment="1">
      <alignment/>
    </xf>
    <xf numFmtId="0" fontId="3" fillId="38" borderId="13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right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0" borderId="28" xfId="0" applyFont="1" applyBorder="1" applyAlignment="1" applyProtection="1">
      <alignment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2" fontId="3" fillId="36" borderId="10" xfId="0" applyNumberFormat="1" applyFont="1" applyFill="1" applyBorder="1" applyAlignment="1">
      <alignment horizontal="right"/>
    </xf>
    <xf numFmtId="2" fontId="3" fillId="37" borderId="10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17" fontId="1" fillId="0" borderId="19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7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/>
    </xf>
    <xf numFmtId="17" fontId="0" fillId="0" borderId="28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6" borderId="12" xfId="0" applyFill="1" applyBorder="1" applyAlignment="1">
      <alignment horizontal="right"/>
    </xf>
    <xf numFmtId="0" fontId="0" fillId="37" borderId="12" xfId="0" applyFill="1" applyBorder="1" applyAlignment="1">
      <alignment horizontal="right"/>
    </xf>
    <xf numFmtId="172" fontId="0" fillId="0" borderId="10" xfId="0" applyNumberFormat="1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Border="1" applyAlignment="1">
      <alignment/>
    </xf>
    <xf numFmtId="0" fontId="1" fillId="39" borderId="28" xfId="0" applyFont="1" applyFill="1" applyBorder="1" applyAlignment="1" applyProtection="1">
      <alignment wrapText="1"/>
      <protection locked="0"/>
    </xf>
    <xf numFmtId="0" fontId="0" fillId="39" borderId="27" xfId="0" applyFill="1" applyBorder="1" applyAlignment="1" applyProtection="1">
      <alignment/>
      <protection locked="0"/>
    </xf>
    <xf numFmtId="0" fontId="0" fillId="39" borderId="15" xfId="0" applyFill="1" applyBorder="1" applyAlignment="1">
      <alignment/>
    </xf>
    <xf numFmtId="0" fontId="0" fillId="39" borderId="10" xfId="0" applyFill="1" applyBorder="1" applyAlignment="1" applyProtection="1">
      <alignment/>
      <protection locked="0"/>
    </xf>
    <xf numFmtId="0" fontId="1" fillId="39" borderId="16" xfId="0" applyFont="1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28" xfId="0" applyFill="1" applyBorder="1" applyAlignment="1" applyProtection="1">
      <alignment/>
      <protection locked="0"/>
    </xf>
    <xf numFmtId="0" fontId="0" fillId="39" borderId="12" xfId="0" applyFill="1" applyBorder="1" applyAlignment="1">
      <alignment/>
    </xf>
    <xf numFmtId="0" fontId="1" fillId="39" borderId="10" xfId="0" applyFont="1" applyFill="1" applyBorder="1" applyAlignment="1">
      <alignment/>
    </xf>
    <xf numFmtId="0" fontId="0" fillId="40" borderId="10" xfId="0" applyFill="1" applyBorder="1" applyAlignment="1" applyProtection="1">
      <alignment/>
      <protection locked="0"/>
    </xf>
    <xf numFmtId="0" fontId="0" fillId="40" borderId="28" xfId="0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1" fillId="0" borderId="29" xfId="0" applyFont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39" borderId="26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13" xfId="0" applyFill="1" applyBorder="1" applyAlignment="1">
      <alignment/>
    </xf>
    <xf numFmtId="0" fontId="0" fillId="0" borderId="0" xfId="0" applyFont="1" applyAlignment="1">
      <alignment/>
    </xf>
    <xf numFmtId="0" fontId="1" fillId="41" borderId="0" xfId="0" applyFont="1" applyFill="1" applyAlignment="1">
      <alignment/>
    </xf>
    <xf numFmtId="0" fontId="0" fillId="41" borderId="0" xfId="0" applyFill="1" applyAlignment="1">
      <alignment/>
    </xf>
    <xf numFmtId="0" fontId="3" fillId="42" borderId="0" xfId="0" applyFont="1" applyFill="1" applyAlignment="1">
      <alignment/>
    </xf>
    <xf numFmtId="1" fontId="3" fillId="42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4" fillId="43" borderId="10" xfId="0" applyFont="1" applyFill="1" applyBorder="1" applyAlignment="1">
      <alignment/>
    </xf>
    <xf numFmtId="0" fontId="4" fillId="43" borderId="10" xfId="0" applyFont="1" applyFill="1" applyBorder="1" applyAlignment="1" quotePrefix="1">
      <alignment/>
    </xf>
    <xf numFmtId="0" fontId="1" fillId="0" borderId="10" xfId="0" applyFont="1" applyBorder="1" applyAlignment="1" applyProtection="1">
      <alignment wrapText="1"/>
      <protection locked="0"/>
    </xf>
    <xf numFmtId="0" fontId="1" fillId="39" borderId="10" xfId="0" applyFont="1" applyFill="1" applyBorder="1" applyAlignment="1" applyProtection="1">
      <alignment wrapText="1"/>
      <protection locked="0"/>
    </xf>
    <xf numFmtId="0" fontId="7" fillId="43" borderId="0" xfId="0" applyFont="1" applyFill="1" applyAlignment="1">
      <alignment wrapText="1"/>
    </xf>
    <xf numFmtId="1" fontId="8" fillId="43" borderId="10" xfId="0" applyNumberFormat="1" applyFont="1" applyFill="1" applyBorder="1" applyAlignment="1">
      <alignment/>
    </xf>
    <xf numFmtId="0" fontId="8" fillId="44" borderId="0" xfId="0" applyFont="1" applyFill="1" applyAlignment="1">
      <alignment/>
    </xf>
    <xf numFmtId="0" fontId="7" fillId="44" borderId="0" xfId="0" applyFont="1" applyFill="1" applyAlignment="1">
      <alignment/>
    </xf>
    <xf numFmtId="0" fontId="6" fillId="0" borderId="15" xfId="0" applyFont="1" applyBorder="1" applyAlignment="1" applyProtection="1">
      <alignment/>
      <protection locked="0"/>
    </xf>
    <xf numFmtId="0" fontId="0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5" xfId="0" applyFont="1" applyBorder="1" applyAlignment="1">
      <alignment/>
    </xf>
    <xf numFmtId="0" fontId="0" fillId="0" borderId="27" xfId="0" applyFont="1" applyBorder="1" applyAlignment="1" applyProtection="1">
      <alignment/>
      <protection locked="0"/>
    </xf>
    <xf numFmtId="17" fontId="0" fillId="0" borderId="10" xfId="0" applyNumberFormat="1" applyFont="1" applyBorder="1" applyAlignment="1" applyProtection="1">
      <alignment/>
      <protection locked="0"/>
    </xf>
    <xf numFmtId="17" fontId="0" fillId="0" borderId="28" xfId="0" applyNumberFormat="1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6" fillId="45" borderId="0" xfId="0" applyFont="1" applyFill="1" applyAlignment="1" applyProtection="1">
      <alignment/>
      <protection locked="0"/>
    </xf>
    <xf numFmtId="0" fontId="3" fillId="45" borderId="14" xfId="0" applyFont="1" applyFill="1" applyBorder="1" applyAlignment="1" applyProtection="1">
      <alignment/>
      <protection locked="0"/>
    </xf>
    <xf numFmtId="0" fontId="3" fillId="45" borderId="22" xfId="0" applyFont="1" applyFill="1" applyBorder="1" applyAlignment="1" applyProtection="1">
      <alignment/>
      <protection locked="0"/>
    </xf>
    <xf numFmtId="0" fontId="3" fillId="45" borderId="14" xfId="0" applyFont="1" applyFill="1" applyBorder="1" applyAlignment="1">
      <alignment/>
    </xf>
    <xf numFmtId="0" fontId="3" fillId="44" borderId="22" xfId="0" applyFont="1" applyFill="1" applyBorder="1" applyAlignment="1" applyProtection="1">
      <alignment/>
      <protection locked="0"/>
    </xf>
    <xf numFmtId="0" fontId="3" fillId="45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0" fillId="0" borderId="30" xfId="0" applyBorder="1" applyAlignment="1">
      <alignment/>
    </xf>
    <xf numFmtId="0" fontId="0" fillId="0" borderId="27" xfId="0" applyFont="1" applyBorder="1" applyAlignment="1">
      <alignment horizontal="left"/>
    </xf>
    <xf numFmtId="0" fontId="3" fillId="45" borderId="0" xfId="0" applyFont="1" applyFill="1" applyBorder="1" applyAlignment="1" applyProtection="1">
      <alignment/>
      <protection locked="0"/>
    </xf>
    <xf numFmtId="1" fontId="3" fillId="38" borderId="11" xfId="0" applyNumberFormat="1" applyFont="1" applyFill="1" applyBorder="1" applyAlignment="1">
      <alignment horizontal="right"/>
    </xf>
    <xf numFmtId="1" fontId="3" fillId="38" borderId="13" xfId="0" applyNumberFormat="1" applyFont="1" applyFill="1" applyBorder="1" applyAlignment="1">
      <alignment horizontal="right"/>
    </xf>
    <xf numFmtId="1" fontId="3" fillId="36" borderId="11" xfId="0" applyNumberFormat="1" applyFont="1" applyFill="1" applyBorder="1" applyAlignment="1">
      <alignment horizontal="right"/>
    </xf>
    <xf numFmtId="1" fontId="3" fillId="36" borderId="13" xfId="0" applyNumberFormat="1" applyFont="1" applyFill="1" applyBorder="1" applyAlignment="1">
      <alignment horizontal="right"/>
    </xf>
    <xf numFmtId="1" fontId="3" fillId="37" borderId="11" xfId="0" applyNumberFormat="1" applyFont="1" applyFill="1" applyBorder="1" applyAlignment="1">
      <alignment horizontal="right"/>
    </xf>
    <xf numFmtId="1" fontId="3" fillId="37" borderId="13" xfId="0" applyNumberFormat="1" applyFont="1" applyFill="1" applyBorder="1" applyAlignment="1">
      <alignment horizontal="right"/>
    </xf>
    <xf numFmtId="2" fontId="3" fillId="34" borderId="11" xfId="0" applyNumberFormat="1" applyFont="1" applyFill="1" applyBorder="1" applyAlignment="1">
      <alignment/>
    </xf>
    <xf numFmtId="2" fontId="3" fillId="34" borderId="13" xfId="0" applyNumberFormat="1" applyFont="1" applyFill="1" applyBorder="1" applyAlignment="1">
      <alignment/>
    </xf>
    <xf numFmtId="2" fontId="3" fillId="35" borderId="11" xfId="0" applyNumberFormat="1" applyFont="1" applyFill="1" applyBorder="1" applyAlignment="1">
      <alignment/>
    </xf>
    <xf numFmtId="2" fontId="3" fillId="35" borderId="13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/>
    </xf>
    <xf numFmtId="1" fontId="9" fillId="34" borderId="11" xfId="0" applyNumberFormat="1" applyFont="1" applyFill="1" applyBorder="1" applyAlignment="1">
      <alignment/>
    </xf>
    <xf numFmtId="1" fontId="9" fillId="34" borderId="13" xfId="0" applyNumberFormat="1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1" fontId="3" fillId="33" borderId="11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/>
    </xf>
    <xf numFmtId="0" fontId="7" fillId="43" borderId="11" xfId="0" applyFont="1" applyFill="1" applyBorder="1" applyAlignment="1">
      <alignment horizontal="center" wrapText="1"/>
    </xf>
    <xf numFmtId="0" fontId="7" fillId="43" borderId="12" xfId="0" applyFont="1" applyFill="1" applyBorder="1" applyAlignment="1">
      <alignment horizontal="center" wrapText="1"/>
    </xf>
    <xf numFmtId="0" fontId="7" fillId="43" borderId="13" xfId="0" applyFont="1" applyFill="1" applyBorder="1" applyAlignment="1">
      <alignment horizontal="center" wrapText="1"/>
    </xf>
    <xf numFmtId="0" fontId="7" fillId="46" borderId="11" xfId="0" applyFont="1" applyFill="1" applyBorder="1" applyAlignment="1">
      <alignment horizontal="center" wrapText="1"/>
    </xf>
    <xf numFmtId="0" fontId="7" fillId="46" borderId="12" xfId="0" applyFont="1" applyFill="1" applyBorder="1" applyAlignment="1">
      <alignment horizontal="center" wrapText="1"/>
    </xf>
    <xf numFmtId="0" fontId="7" fillId="46" borderId="13" xfId="0" applyFont="1" applyFill="1" applyBorder="1" applyAlignment="1">
      <alignment horizontal="center" wrapText="1"/>
    </xf>
    <xf numFmtId="2" fontId="3" fillId="36" borderId="11" xfId="0" applyNumberFormat="1" applyFont="1" applyFill="1" applyBorder="1" applyAlignment="1">
      <alignment horizontal="center"/>
    </xf>
    <xf numFmtId="2" fontId="3" fillId="36" borderId="13" xfId="0" applyNumberFormat="1" applyFont="1" applyFill="1" applyBorder="1" applyAlignment="1">
      <alignment horizontal="center"/>
    </xf>
    <xf numFmtId="2" fontId="3" fillId="37" borderId="12" xfId="0" applyNumberFormat="1" applyFont="1" applyFill="1" applyBorder="1" applyAlignment="1">
      <alignment horizontal="center"/>
    </xf>
    <xf numFmtId="2" fontId="3" fillId="37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7"/>
  <sheetViews>
    <sheetView tabSelected="1" zoomScale="80" zoomScaleNormal="80" zoomScaleSheetLayoutView="40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9.28125" style="0" customWidth="1"/>
    <col min="3" max="3" width="8.7109375" style="0" customWidth="1"/>
    <col min="4" max="4" width="9.28125" style="0" customWidth="1"/>
    <col min="5" max="5" width="15.00390625" style="0" customWidth="1"/>
    <col min="6" max="25" width="10.28125" style="0" customWidth="1"/>
    <col min="26" max="26" width="10.00390625" style="0" customWidth="1"/>
    <col min="27" max="27" width="11.8515625" style="0" customWidth="1"/>
    <col min="31" max="31" width="10.8515625" style="0" customWidth="1"/>
    <col min="32" max="51" width="10.28125" style="0" customWidth="1"/>
    <col min="52" max="52" width="14.140625" style="0" customWidth="1"/>
    <col min="53" max="53" width="10.7109375" style="0" customWidth="1"/>
    <col min="54" max="54" width="12.28125" style="0" bestFit="1" customWidth="1"/>
    <col min="74" max="74" width="6.421875" style="0" customWidth="1"/>
    <col min="78" max="78" width="5.7109375" style="0" customWidth="1"/>
    <col min="79" max="79" width="6.7109375" style="0" customWidth="1"/>
    <col min="87" max="87" width="12.57421875" style="0" bestFit="1" customWidth="1"/>
  </cols>
  <sheetData>
    <row r="1" spans="1:47" s="21" customFormat="1" ht="23.25">
      <c r="A1" s="51" t="s">
        <v>15</v>
      </c>
      <c r="B1" s="119" t="s">
        <v>95</v>
      </c>
      <c r="C1" s="51"/>
      <c r="D1" s="51"/>
      <c r="E1" s="51"/>
      <c r="F1" s="51"/>
      <c r="G1" s="52" t="s">
        <v>81</v>
      </c>
      <c r="R1" s="23"/>
      <c r="S1" s="24"/>
      <c r="T1" s="24"/>
      <c r="U1" s="24"/>
      <c r="AA1" s="51" t="s">
        <v>15</v>
      </c>
      <c r="AB1" s="51" t="str">
        <f>B1</f>
        <v>Mallila</v>
      </c>
      <c r="AC1" s="51"/>
      <c r="AD1" s="51"/>
      <c r="AE1" s="51"/>
      <c r="AF1" s="51"/>
      <c r="AG1" s="52" t="str">
        <f>G1</f>
        <v>REHUNKULUTUS</v>
      </c>
      <c r="AT1" s="23"/>
      <c r="AU1" s="24"/>
    </row>
    <row r="2" spans="1:51" ht="19.5" customHeight="1">
      <c r="A2" s="27" t="s">
        <v>74</v>
      </c>
      <c r="B2" s="120">
        <v>2016</v>
      </c>
      <c r="C2" s="26"/>
      <c r="D2" s="28"/>
      <c r="E2" s="26"/>
      <c r="F2" s="151" t="s">
        <v>16</v>
      </c>
      <c r="G2" s="152"/>
      <c r="H2" s="152"/>
      <c r="I2" s="152"/>
      <c r="J2" s="152"/>
      <c r="K2" s="152"/>
      <c r="L2" s="152"/>
      <c r="M2" s="152"/>
      <c r="N2" s="152"/>
      <c r="O2" s="152"/>
      <c r="P2" s="154" t="s">
        <v>61</v>
      </c>
      <c r="Q2" s="155"/>
      <c r="R2" s="155"/>
      <c r="S2" s="155"/>
      <c r="T2" s="156"/>
      <c r="U2" s="152" t="s">
        <v>33</v>
      </c>
      <c r="V2" s="152"/>
      <c r="W2" s="152"/>
      <c r="X2" s="152"/>
      <c r="Y2" s="153"/>
      <c r="AA2" s="27" t="s">
        <v>74</v>
      </c>
      <c r="AB2" s="26">
        <f>B2</f>
        <v>2016</v>
      </c>
      <c r="AC2" s="26"/>
      <c r="AD2" s="28"/>
      <c r="AE2" s="26"/>
      <c r="AF2" s="151" t="s">
        <v>62</v>
      </c>
      <c r="AG2" s="152"/>
      <c r="AH2" s="152"/>
      <c r="AI2" s="152"/>
      <c r="AJ2" s="152"/>
      <c r="AK2" s="152"/>
      <c r="AL2" s="152"/>
      <c r="AM2" s="152"/>
      <c r="AN2" s="151" t="s">
        <v>63</v>
      </c>
      <c r="AO2" s="152"/>
      <c r="AP2" s="152"/>
      <c r="AQ2" s="152"/>
      <c r="AR2" s="151" t="s">
        <v>34</v>
      </c>
      <c r="AS2" s="152"/>
      <c r="AT2" s="152"/>
      <c r="AU2" s="151" t="s">
        <v>35</v>
      </c>
      <c r="AV2" s="152"/>
      <c r="AW2" s="152"/>
      <c r="AX2" s="152"/>
      <c r="AY2" s="153"/>
    </row>
    <row r="3" spans="1:51" ht="40.5" customHeight="1">
      <c r="A3" s="123" t="s">
        <v>96</v>
      </c>
      <c r="B3" s="129"/>
      <c r="C3" s="6"/>
      <c r="D3" s="16"/>
      <c r="E3" s="90" t="s">
        <v>48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75"/>
      <c r="Q3" s="75"/>
      <c r="R3" s="75"/>
      <c r="S3" s="75"/>
      <c r="T3" s="75"/>
      <c r="U3" s="53"/>
      <c r="V3" s="53"/>
      <c r="W3" s="53"/>
      <c r="X3" s="53"/>
      <c r="Y3" s="53"/>
      <c r="AA3" s="36" t="str">
        <f>A3</f>
        <v>Ryhmä: </v>
      </c>
      <c r="AB3" s="111">
        <f>B3</f>
        <v>0</v>
      </c>
      <c r="AC3" s="6"/>
      <c r="AD3" s="16"/>
      <c r="AE3" s="90" t="s">
        <v>48</v>
      </c>
      <c r="AF3" s="53"/>
      <c r="AG3" s="53"/>
      <c r="AH3" s="53"/>
      <c r="AI3" s="53"/>
      <c r="AJ3" s="53"/>
      <c r="AK3" s="53"/>
      <c r="AL3" s="53"/>
      <c r="AM3" s="53"/>
      <c r="AN3" s="75"/>
      <c r="AO3" s="75"/>
      <c r="AP3" s="75"/>
      <c r="AQ3" s="75"/>
      <c r="AR3" s="53"/>
      <c r="AS3" s="53"/>
      <c r="AT3" s="53"/>
      <c r="AU3" s="75"/>
      <c r="AV3" s="75"/>
      <c r="AW3" s="75"/>
      <c r="AX3" s="75"/>
      <c r="AY3" s="75"/>
    </row>
    <row r="4" spans="1:51" ht="17.25" customHeight="1">
      <c r="A4" s="20"/>
      <c r="B4" s="6"/>
      <c r="C4" s="6"/>
      <c r="D4" s="16"/>
      <c r="E4" s="90" t="s">
        <v>47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4"/>
      <c r="Q4" s="104"/>
      <c r="R4" s="104"/>
      <c r="S4" s="104"/>
      <c r="T4" s="104"/>
      <c r="U4" s="103"/>
      <c r="V4" s="103"/>
      <c r="W4" s="103"/>
      <c r="X4" s="103"/>
      <c r="Y4" s="103"/>
      <c r="AA4" s="20"/>
      <c r="AB4" s="6"/>
      <c r="AC4" s="6"/>
      <c r="AD4" s="16"/>
      <c r="AE4" s="90" t="s">
        <v>47</v>
      </c>
      <c r="AF4" s="103"/>
      <c r="AG4" s="103"/>
      <c r="AH4" s="103"/>
      <c r="AI4" s="103"/>
      <c r="AJ4" s="103"/>
      <c r="AK4" s="103"/>
      <c r="AL4" s="103"/>
      <c r="AM4" s="103"/>
      <c r="AN4" s="104"/>
      <c r="AO4" s="104"/>
      <c r="AP4" s="104"/>
      <c r="AQ4" s="104"/>
      <c r="AR4" s="103"/>
      <c r="AS4" s="103"/>
      <c r="AT4" s="103"/>
      <c r="AU4" s="104"/>
      <c r="AV4" s="104"/>
      <c r="AW4" s="104"/>
      <c r="AX4" s="104"/>
      <c r="AY4" s="104"/>
    </row>
    <row r="5" spans="1:51" ht="17.25" customHeight="1">
      <c r="A5" s="20"/>
      <c r="B5" s="6"/>
      <c r="C5" s="6"/>
      <c r="D5" s="16"/>
      <c r="E5" s="90" t="s">
        <v>75</v>
      </c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4"/>
      <c r="Q5" s="104"/>
      <c r="R5" s="104"/>
      <c r="S5" s="104"/>
      <c r="T5" s="104"/>
      <c r="U5" s="103"/>
      <c r="V5" s="103"/>
      <c r="W5" s="103"/>
      <c r="X5" s="103"/>
      <c r="Y5" s="103"/>
      <c r="AA5" s="20"/>
      <c r="AB5" s="6"/>
      <c r="AC5" s="6"/>
      <c r="AD5" s="16"/>
      <c r="AE5" s="90" t="s">
        <v>75</v>
      </c>
      <c r="AF5" s="103"/>
      <c r="AG5" s="103"/>
      <c r="AH5" s="103"/>
      <c r="AI5" s="103"/>
      <c r="AJ5" s="103"/>
      <c r="AK5" s="103"/>
      <c r="AL5" s="103"/>
      <c r="AM5" s="103"/>
      <c r="AN5" s="104"/>
      <c r="AO5" s="104"/>
      <c r="AP5" s="104"/>
      <c r="AQ5" s="104"/>
      <c r="AR5" s="103"/>
      <c r="AS5" s="103"/>
      <c r="AT5" s="103"/>
      <c r="AU5" s="104"/>
      <c r="AV5" s="104"/>
      <c r="AW5" s="104"/>
      <c r="AX5" s="104"/>
      <c r="AY5" s="104"/>
    </row>
    <row r="6" spans="1:54" s="6" customFormat="1" ht="24.75" customHeight="1" thickBot="1">
      <c r="A6" s="48"/>
      <c r="B6" s="31"/>
      <c r="C6" s="32"/>
      <c r="D6" s="127"/>
      <c r="E6" s="128" t="s">
        <v>18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76"/>
      <c r="Q6" s="76"/>
      <c r="R6" s="76"/>
      <c r="S6" s="76"/>
      <c r="T6" s="76"/>
      <c r="U6" s="54"/>
      <c r="V6" s="54"/>
      <c r="W6" s="54"/>
      <c r="X6" s="54"/>
      <c r="Y6" s="54"/>
      <c r="Z6" s="15" t="s">
        <v>44</v>
      </c>
      <c r="AA6" s="48"/>
      <c r="AB6" s="31"/>
      <c r="AC6" s="32"/>
      <c r="AD6" s="50"/>
      <c r="AE6" s="128" t="s">
        <v>110</v>
      </c>
      <c r="AF6" s="115"/>
      <c r="AG6" s="54"/>
      <c r="AH6" s="54"/>
      <c r="AI6" s="54"/>
      <c r="AJ6" s="54"/>
      <c r="AK6" s="54"/>
      <c r="AL6" s="54"/>
      <c r="AM6" s="54"/>
      <c r="AN6" s="76"/>
      <c r="AO6" s="76"/>
      <c r="AP6" s="76"/>
      <c r="AQ6" s="76"/>
      <c r="AR6" s="54"/>
      <c r="AS6" s="54"/>
      <c r="AT6" s="54"/>
      <c r="AU6" s="76"/>
      <c r="AV6" s="76"/>
      <c r="AW6" s="76"/>
      <c r="AX6" s="76"/>
      <c r="AY6" s="76"/>
      <c r="AZ6" s="20" t="s">
        <v>44</v>
      </c>
      <c r="BA6" s="100" t="s">
        <v>73</v>
      </c>
      <c r="BB6" s="100" t="s">
        <v>72</v>
      </c>
    </row>
    <row r="7" spans="2:51" ht="19.5" customHeight="1" thickTop="1">
      <c r="B7" s="11"/>
      <c r="C7" s="11"/>
      <c r="D7" s="25"/>
      <c r="E7" s="25"/>
      <c r="F7" s="11"/>
      <c r="G7" s="11"/>
      <c r="H7" s="11"/>
      <c r="I7" s="11"/>
      <c r="J7" s="11"/>
      <c r="K7" s="11"/>
      <c r="L7" s="11"/>
      <c r="M7" s="11"/>
      <c r="N7" s="11"/>
      <c r="O7" s="11"/>
      <c r="P7" s="77"/>
      <c r="Q7" s="77"/>
      <c r="R7" s="77"/>
      <c r="S7" s="77"/>
      <c r="T7" s="77"/>
      <c r="U7" s="11"/>
      <c r="V7" s="11"/>
      <c r="W7" s="11"/>
      <c r="X7" s="11"/>
      <c r="Y7" s="49"/>
      <c r="AB7" s="11"/>
      <c r="AC7" s="11"/>
      <c r="AD7" s="25"/>
      <c r="AE7" s="25"/>
      <c r="AF7" s="11"/>
      <c r="AG7" s="11"/>
      <c r="AH7" s="11"/>
      <c r="AI7" s="11"/>
      <c r="AJ7" s="11"/>
      <c r="AK7" s="11"/>
      <c r="AL7" s="11"/>
      <c r="AM7" s="11"/>
      <c r="AN7" s="77"/>
      <c r="AO7" s="77"/>
      <c r="AP7" s="77"/>
      <c r="AQ7" s="77"/>
      <c r="AR7" s="11"/>
      <c r="AS7" s="11"/>
      <c r="AT7" s="11"/>
      <c r="AU7" s="77"/>
      <c r="AV7" s="77"/>
      <c r="AW7" s="77"/>
      <c r="AX7" s="77"/>
      <c r="AY7" s="91"/>
    </row>
    <row r="8" spans="1:51" ht="39" thickBot="1">
      <c r="A8" s="18" t="s">
        <v>30</v>
      </c>
      <c r="B8" s="29" t="s">
        <v>22</v>
      </c>
      <c r="C8" s="29" t="s">
        <v>17</v>
      </c>
      <c r="D8" s="29" t="s">
        <v>23</v>
      </c>
      <c r="E8" s="50" t="s">
        <v>45</v>
      </c>
      <c r="F8" s="11" t="s">
        <v>29</v>
      </c>
      <c r="G8" s="11" t="s">
        <v>29</v>
      </c>
      <c r="H8" s="11" t="s">
        <v>29</v>
      </c>
      <c r="I8" s="11" t="s">
        <v>29</v>
      </c>
      <c r="J8" s="11" t="s">
        <v>29</v>
      </c>
      <c r="K8" s="11" t="s">
        <v>29</v>
      </c>
      <c r="L8" s="11" t="s">
        <v>29</v>
      </c>
      <c r="M8" s="11" t="s">
        <v>29</v>
      </c>
      <c r="N8" s="11" t="s">
        <v>29</v>
      </c>
      <c r="O8" s="11" t="s">
        <v>29</v>
      </c>
      <c r="P8" s="77" t="s">
        <v>29</v>
      </c>
      <c r="Q8" s="77" t="s">
        <v>29</v>
      </c>
      <c r="R8" s="77" t="s">
        <v>29</v>
      </c>
      <c r="S8" s="77" t="s">
        <v>29</v>
      </c>
      <c r="T8" s="77" t="s">
        <v>29</v>
      </c>
      <c r="U8" s="11" t="s">
        <v>29</v>
      </c>
      <c r="V8" s="11" t="s">
        <v>29</v>
      </c>
      <c r="W8" s="11" t="s">
        <v>29</v>
      </c>
      <c r="X8" s="11" t="s">
        <v>29</v>
      </c>
      <c r="Y8" s="17" t="s">
        <v>29</v>
      </c>
      <c r="AA8" s="18" t="s">
        <v>30</v>
      </c>
      <c r="AB8" s="29" t="s">
        <v>22</v>
      </c>
      <c r="AC8" s="29" t="s">
        <v>17</v>
      </c>
      <c r="AD8" s="29" t="s">
        <v>23</v>
      </c>
      <c r="AE8" s="50" t="s">
        <v>45</v>
      </c>
      <c r="AF8" s="11" t="s">
        <v>29</v>
      </c>
      <c r="AG8" s="11" t="s">
        <v>29</v>
      </c>
      <c r="AH8" s="11" t="s">
        <v>29</v>
      </c>
      <c r="AI8" s="11" t="s">
        <v>29</v>
      </c>
      <c r="AJ8" s="11" t="s">
        <v>29</v>
      </c>
      <c r="AK8" s="11" t="s">
        <v>29</v>
      </c>
      <c r="AL8" s="11" t="s">
        <v>29</v>
      </c>
      <c r="AM8" s="11" t="s">
        <v>29</v>
      </c>
      <c r="AN8" s="77" t="s">
        <v>29</v>
      </c>
      <c r="AO8" s="77" t="s">
        <v>29</v>
      </c>
      <c r="AP8" s="77" t="s">
        <v>29</v>
      </c>
      <c r="AQ8" s="77" t="s">
        <v>29</v>
      </c>
      <c r="AR8" s="11" t="s">
        <v>29</v>
      </c>
      <c r="AS8" s="11" t="s">
        <v>29</v>
      </c>
      <c r="AT8" s="11" t="s">
        <v>29</v>
      </c>
      <c r="AU8" s="77" t="s">
        <v>29</v>
      </c>
      <c r="AV8" s="77" t="s">
        <v>29</v>
      </c>
      <c r="AW8" s="77" t="s">
        <v>29</v>
      </c>
      <c r="AX8" s="77" t="s">
        <v>29</v>
      </c>
      <c r="AY8" s="92" t="s">
        <v>29</v>
      </c>
    </row>
    <row r="9" spans="1:54" ht="24.75" customHeight="1" thickTop="1">
      <c r="A9" s="116" t="s">
        <v>49</v>
      </c>
      <c r="B9" s="84">
        <v>31</v>
      </c>
      <c r="C9" s="84"/>
      <c r="D9" s="3">
        <f>B9*C9</f>
        <v>0</v>
      </c>
      <c r="E9" s="71" t="e">
        <f>Z9/D9</f>
        <v>#DIV/0!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78"/>
      <c r="Q9" s="78"/>
      <c r="R9" s="78"/>
      <c r="S9" s="78"/>
      <c r="T9" s="78"/>
      <c r="U9" s="55"/>
      <c r="V9" s="55"/>
      <c r="W9" s="55"/>
      <c r="X9" s="55"/>
      <c r="Y9" s="55"/>
      <c r="Z9">
        <f>(F9*(F6/100))+(G9*(G6/100))+(H9*(H6/100))+(I9*(I6/100))+(J9*(J6/100))+(K9*(K6/100))+(L9*(L6/100))+(M9*(M6/100))+(N9*(N6/100))+(O9*(O6/100))+(P9*(P6/100))+(Q9*(Q6/100))+(R9*(R6/100))+(S9*(S6/100))+(T9*(T6/100))+(U9*(U6/100))+(V9*(V6/100))+(W9*(W6/100))+(X9*(X6/100))+(Y9*(Y6/100))</f>
        <v>0</v>
      </c>
      <c r="AA9" s="62" t="str">
        <f aca="true" t="shared" si="0" ref="AA9:AC15">A9</f>
        <v>tammikuu</v>
      </c>
      <c r="AB9" s="55">
        <f t="shared" si="0"/>
        <v>31</v>
      </c>
      <c r="AC9" s="55">
        <f>C9</f>
        <v>0</v>
      </c>
      <c r="AD9" s="3">
        <f>AB9*AC9</f>
        <v>0</v>
      </c>
      <c r="AE9" s="71" t="e">
        <f aca="true" t="shared" si="1" ref="AE9:AE16">AZ9/AD9</f>
        <v>#DIV/0!</v>
      </c>
      <c r="AF9" s="55"/>
      <c r="AG9" s="55"/>
      <c r="AH9" s="55"/>
      <c r="AI9" s="55"/>
      <c r="AJ9" s="55"/>
      <c r="AK9" s="55"/>
      <c r="AL9" s="55"/>
      <c r="AM9" s="55"/>
      <c r="AN9" s="78"/>
      <c r="AO9" s="78"/>
      <c r="AP9" s="78"/>
      <c r="AQ9" s="78"/>
      <c r="AR9" s="55"/>
      <c r="AS9" s="55"/>
      <c r="AT9" s="55"/>
      <c r="AU9" s="78"/>
      <c r="AV9" s="78"/>
      <c r="AW9" s="78"/>
      <c r="AX9" s="78"/>
      <c r="AY9" s="78"/>
      <c r="AZ9">
        <f>(AF9*(AF6/100))+(AG9*(AG6/100))+(AH9*(AH6/100))+(AI9*(AI6/100))+(AJ9*(AJ6/100))+(AK9*(AK6/100))+(AL9*(AL6/100))++(AM9*(AM6/100))+(AN9*(AN6/100))+(AO9*(AO6/100))+(AP9*(AP6/100))+(AQ9*(AQ6/100))+(AR9*(AR6/100))+(AS9*(AS6/100))+(AT9*(AT6/100))+(AU9*(AU6/100))+(AV9*(AV6/100))+(AW9*(AW6/100))+(AX9*(AX6/100))+(AY9*(AY6/100))</f>
        <v>0</v>
      </c>
      <c r="BA9">
        <f>((AN9*(AN6/100))+(AO9*(AO6/100))+(AP9*(AP6/100))+(AQ9*(AQ6/100))+(AR9*(AR6/100))+(AS9*(AS6/100))+(AT9*(AT6/100))+(P9*P6/100+Q9*Q6/100+R9*R6/100+S9*S6/100+T9*T6/100+U9*U6/100+V9*V6/100+W9*W6/100+X9*X6/100+Y9*Y6/100))</f>
        <v>0</v>
      </c>
      <c r="BB9">
        <f aca="true" t="shared" si="2" ref="BB9:BB16">P9+Q9+R9+S9+T9+U9+V9+W9+X9+Y9+AN9+AO9+AP9+AQ9++AR9+AS9+AT9</f>
        <v>0</v>
      </c>
    </row>
    <row r="10" spans="1:54" ht="24.75" customHeight="1">
      <c r="A10" s="116" t="s">
        <v>50</v>
      </c>
      <c r="B10" s="84">
        <v>28</v>
      </c>
      <c r="C10" s="84"/>
      <c r="D10" s="3">
        <f aca="true" t="shared" si="3" ref="D10:D31">B10*C10</f>
        <v>0</v>
      </c>
      <c r="E10" s="71" t="e">
        <f aca="true" t="shared" si="4" ref="E10:E34">Z10/D10</f>
        <v>#DIV/0!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78"/>
      <c r="Q10" s="78"/>
      <c r="R10" s="78"/>
      <c r="S10" s="78"/>
      <c r="T10" s="78"/>
      <c r="U10" s="55"/>
      <c r="V10" s="55"/>
      <c r="W10" s="55"/>
      <c r="X10" s="55"/>
      <c r="Y10" s="55"/>
      <c r="Z10">
        <f>(F10*(F6/100))+(G10*(G6/100))+(H10*(H6/100))+(I10*(I6/100))+(J10*(J6/100))+(K10*(K6/100))+(L10*(L6/100))+(M10*(M6/100))+(N10*(N6/100))+(O10*(O6/100))+(P10*(P6/100))+(Q10*(Q6/100))+(R10*(R6/100))+(S10*(S6/100))+(T10*(T6/100))+(U10*(U6/100))+(V10*(V6/100))+(W10*(W6/100))+(X10*(X6/100))+(Y10*(Y6/100))</f>
        <v>0</v>
      </c>
      <c r="AA10" s="62" t="str">
        <f t="shared" si="0"/>
        <v>helmikuu</v>
      </c>
      <c r="AB10" s="55">
        <f t="shared" si="0"/>
        <v>28</v>
      </c>
      <c r="AC10" s="55">
        <f t="shared" si="0"/>
        <v>0</v>
      </c>
      <c r="AD10" s="3">
        <f aca="true" t="shared" si="5" ref="AD10:AD15">AB10*AC10</f>
        <v>0</v>
      </c>
      <c r="AE10" s="71" t="e">
        <f t="shared" si="1"/>
        <v>#DIV/0!</v>
      </c>
      <c r="AF10" s="55"/>
      <c r="AG10" s="55"/>
      <c r="AH10" s="55"/>
      <c r="AI10" s="55"/>
      <c r="AJ10" s="55"/>
      <c r="AK10" s="55"/>
      <c r="AL10" s="55"/>
      <c r="AM10" s="55"/>
      <c r="AN10" s="78"/>
      <c r="AO10" s="78"/>
      <c r="AP10" s="78"/>
      <c r="AQ10" s="78"/>
      <c r="AR10" s="55"/>
      <c r="AS10" s="55"/>
      <c r="AT10" s="55"/>
      <c r="AU10" s="78"/>
      <c r="AV10" s="78"/>
      <c r="AW10" s="78"/>
      <c r="AX10" s="78"/>
      <c r="AY10" s="78"/>
      <c r="AZ10">
        <f>(AF10*(AF6/100))+(AG10*(AG6/100))+(AH10*(AH6/100))+(AI10*(AI6/100))+(AJ10*(AJ6/100))+(AK10*(AK6/100)+(AL10*(AL6/100))+(AM10*(AM6/100))+(AN10*(AN6/100))+(AO10*(AO6/100))+(AP10*(AP6/100))+(AQ10*(AQ6/100))+(AR10*(AR6/100))+(AS10*(AS6/100))+(AT10*(AT6/100))+(AU10*(AU6/100))+(AV10*(AV6/100))+(AW10*(AW6/100))+(AX10*(AX6/100))+(AY10*(AY6/100)))</f>
        <v>0</v>
      </c>
      <c r="BA10">
        <f>((AN10*(AN6/100))+(AO10*(AO6/100))+(AP10*(AP6/100))+(AQ10*(AQ6/100))+(AR10*(AR6/100))+(AS10*(AS6/100))+(AT10*(AT6/100))+(P10*P6/100+Q10*Q6/100+R10*R6/100+S10*S6/100+T10*T6/100+U10*U6/100+V10*V6/100+W10*W6/100+X10*X6/100+Y10*Y6/100))</f>
        <v>0</v>
      </c>
      <c r="BB10">
        <f t="shared" si="2"/>
        <v>0</v>
      </c>
    </row>
    <row r="11" spans="1:54" ht="24.75" customHeight="1">
      <c r="A11" s="116" t="s">
        <v>51</v>
      </c>
      <c r="B11" s="84">
        <v>31</v>
      </c>
      <c r="C11" s="84"/>
      <c r="D11" s="3">
        <f t="shared" si="3"/>
        <v>0</v>
      </c>
      <c r="E11" s="71" t="e">
        <f t="shared" si="4"/>
        <v>#DIV/0!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78"/>
      <c r="Q11" s="78"/>
      <c r="R11" s="78"/>
      <c r="S11" s="78"/>
      <c r="T11" s="78"/>
      <c r="U11" s="55"/>
      <c r="V11" s="55"/>
      <c r="W11" s="55"/>
      <c r="X11" s="55"/>
      <c r="Y11" s="55"/>
      <c r="Z11">
        <f>(F11*(F6/100))+(G11*(G6/100))+(H11*(H6/100))+(I11*(I6/100))+(J11*(J6/100))+(K11*(K6/100))+(L11*(L6/100))+(M11*(M6/100))+(N11*(N6/100))+(O11*(O6/100))+(P11*(P6/100))+(Q11*(Q6/100))+(R11*(R6/100))+(S11*(S6/100))+(T11*(T6/100))+(U11*(U6/100))+(V11*(V6/100))+(W11*(W6/100))+(X11*(X6/100))+(Y11*(Y6/100))</f>
        <v>0</v>
      </c>
      <c r="AA11" s="62" t="str">
        <f t="shared" si="0"/>
        <v>maaliskuu</v>
      </c>
      <c r="AB11" s="55">
        <f t="shared" si="0"/>
        <v>31</v>
      </c>
      <c r="AC11" s="55">
        <f t="shared" si="0"/>
        <v>0</v>
      </c>
      <c r="AD11" s="3">
        <f t="shared" si="5"/>
        <v>0</v>
      </c>
      <c r="AE11" s="71" t="e">
        <f t="shared" si="1"/>
        <v>#DIV/0!</v>
      </c>
      <c r="AF11" s="55"/>
      <c r="AG11" s="55"/>
      <c r="AH11" s="55"/>
      <c r="AI11" s="55"/>
      <c r="AJ11" s="55"/>
      <c r="AK11" s="55"/>
      <c r="AL11" s="55"/>
      <c r="AM11" s="55"/>
      <c r="AN11" s="78"/>
      <c r="AO11" s="78"/>
      <c r="AP11" s="78"/>
      <c r="AQ11" s="78"/>
      <c r="AR11" s="55"/>
      <c r="AS11" s="55"/>
      <c r="AT11" s="55"/>
      <c r="AU11" s="78"/>
      <c r="AV11" s="78"/>
      <c r="AW11" s="78"/>
      <c r="AX11" s="78"/>
      <c r="AY11" s="78"/>
      <c r="AZ11">
        <f>(AF11*(AF6/100))+(AG11*(AG6/100))+(AH11*(AH6/100))+(AI11*(AI6/100))+(AJ11*(AJ6/100))+(AK11*(AK6/100))+(AL11*(AL6/100))+(AM11*(AM6/100))+(AN11*(AN6/100))+(AO11*(AO6/100))+(AP11*(AP6/100))+(AQ11*(AQ6/100))+(AR11*(AR6/100))+(AS11*(AS6/100))+(AT11*(AT6/100))+(AU11*(AU6/100))+(AV11*(AV6/100))+(AW11*(AW6/100))+(AX11*(AX6/100))+(AY11*(AY6/100))</f>
        <v>0</v>
      </c>
      <c r="BA11">
        <f>((AN11*(AN6/100))+(AO11*(AO6/100))+(AP11*(AP6/100))+(AQ11*(AQ6/100))+(AR11*(AR6/100))+(AS11*(AS6/100))+(AT11*(AT6/100))+(P11*P6/100+Q11*Q6/100+R11*R6/100+S11*S6/100+T11*T6/100+U11*U6/100+V11*V6/100+W11*W6/100+X11*X6/100+Y11*Y6/100))</f>
        <v>0</v>
      </c>
      <c r="BB11">
        <f t="shared" si="2"/>
        <v>0</v>
      </c>
    </row>
    <row r="12" spans="1:54" ht="24.75" customHeight="1">
      <c r="A12" s="116" t="s">
        <v>52</v>
      </c>
      <c r="B12" s="84">
        <v>30</v>
      </c>
      <c r="C12" s="84"/>
      <c r="D12" s="3">
        <f t="shared" si="3"/>
        <v>0</v>
      </c>
      <c r="E12" s="71" t="e">
        <f t="shared" si="4"/>
        <v>#DIV/0!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78"/>
      <c r="Q12" s="78"/>
      <c r="R12" s="78"/>
      <c r="S12" s="78"/>
      <c r="T12" s="78"/>
      <c r="U12" s="55"/>
      <c r="V12" s="55"/>
      <c r="W12" s="55"/>
      <c r="X12" s="55"/>
      <c r="Y12" s="55"/>
      <c r="Z12">
        <f>(F12*(F6/100))+(G12*(G6/100))+(H12*(H6/100))+(I12*(I6/100))+(J12*(J6/100))+(K12*(K6/100))+(L12*(L6/100))+(M12*(M6/100))+(N12*(N6/100))+(O12*(O6/100))+(P12*(P6/100))+(Q12*(Q6/100))+(R12*(R6/100))+(S12*(S6/100))+(T12*(T6/100))+(U12*(U6/100))+(V12*(V6/100))+(W12*(W6/100))+(X12*(X6/100))+(Y12*(Y6/100))</f>
        <v>0</v>
      </c>
      <c r="AA12" s="62" t="str">
        <f t="shared" si="0"/>
        <v>huhtikuu</v>
      </c>
      <c r="AB12" s="55">
        <f t="shared" si="0"/>
        <v>30</v>
      </c>
      <c r="AC12" s="55">
        <f t="shared" si="0"/>
        <v>0</v>
      </c>
      <c r="AD12" s="3">
        <f t="shared" si="5"/>
        <v>0</v>
      </c>
      <c r="AE12" s="71" t="e">
        <f t="shared" si="1"/>
        <v>#DIV/0!</v>
      </c>
      <c r="AF12" s="55"/>
      <c r="AG12" s="55"/>
      <c r="AH12" s="55"/>
      <c r="AI12" s="55"/>
      <c r="AJ12" s="55"/>
      <c r="AK12" s="55"/>
      <c r="AL12" s="55"/>
      <c r="AM12" s="55"/>
      <c r="AN12" s="78"/>
      <c r="AO12" s="78"/>
      <c r="AP12" s="78"/>
      <c r="AQ12" s="78"/>
      <c r="AR12" s="55"/>
      <c r="AS12" s="55"/>
      <c r="AT12" s="55"/>
      <c r="AU12" s="78"/>
      <c r="AV12" s="78"/>
      <c r="AW12" s="78"/>
      <c r="AX12" s="78"/>
      <c r="AY12" s="78"/>
      <c r="AZ12">
        <f>(AF12*(AF6/100))+(AG12*(AG6/100))+(AH12*(AH6/100))+(AI12*(AI6/100))+(AJ12*(AJ6/100))+(AK12*(AK6/100))+(AL12*(AL6/100))+(AM12*(AM6/100))+(AN12*(AN6/100))+(AO12*(AO6/100))+(AP12*(AP6/100))+(AQ12*(AQ6/100))+(AR12*(AR6/100))+(AS12*(AS6/100))+(AT12*(AT6/100))+(AU12*(AU6/100))+(AV12*(AV6/100))+(AW12*(AW6/100))+(AX12*(AX6/100))+(AY12*(AY6/100))</f>
        <v>0</v>
      </c>
      <c r="BA12">
        <f>((AN12*(AN6/100))+(AO12*(AO6/100))+(AP12*(AP6/100))+(AQ12*(AQ6/100))+(AR12*(AR6/100))+(AS12*(AS6/100))+(AT12*(AT6/100))+(P12*P6/100+Q12*Q6/100+R12*R6/100+S12*S6/100+T12*T6/100+U12*U6/100+V12*V6/100+W12*W6/100+X12*X6/100+Y12*Y6/100))</f>
        <v>0</v>
      </c>
      <c r="BB12">
        <f t="shared" si="2"/>
        <v>0</v>
      </c>
    </row>
    <row r="13" spans="1:54" ht="24.75" customHeight="1">
      <c r="A13" s="116" t="s">
        <v>53</v>
      </c>
      <c r="B13" s="84">
        <v>31</v>
      </c>
      <c r="C13" s="84"/>
      <c r="D13" s="3">
        <f t="shared" si="3"/>
        <v>0</v>
      </c>
      <c r="E13" s="71" t="e">
        <f t="shared" si="4"/>
        <v>#DIV/0!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78"/>
      <c r="Q13" s="78"/>
      <c r="R13" s="78"/>
      <c r="S13" s="78"/>
      <c r="T13" s="78"/>
      <c r="U13" s="55"/>
      <c r="V13" s="55"/>
      <c r="W13" s="55"/>
      <c r="X13" s="55"/>
      <c r="Y13" s="55"/>
      <c r="Z13">
        <f>(F13*(F6/100))+(G13*(G6/100))+(H13*(H6/100))+(I13*(I6/100))+(J13*(J6/100))+(K13*(K6/100))+(L13*(L6/100))+(M13*(M6/100))+(N13*(N6/100))+(O13*(O6/100))+(P13*(P6/100))+(Q13*(Q6/100))+(R13*(R6/100))+(S13*(S6/100))+(T13*(T6/100))+(U13*(U6/100))+(V13*(V6/100))+(W13*(W6/100))+(X13*(X6/100))+(Y13*(Y6/100))</f>
        <v>0</v>
      </c>
      <c r="AA13" s="62" t="str">
        <f t="shared" si="0"/>
        <v>toukokuu</v>
      </c>
      <c r="AB13" s="55">
        <f t="shared" si="0"/>
        <v>31</v>
      </c>
      <c r="AC13" s="55">
        <f t="shared" si="0"/>
        <v>0</v>
      </c>
      <c r="AD13" s="3">
        <f t="shared" si="5"/>
        <v>0</v>
      </c>
      <c r="AE13" s="71" t="e">
        <f t="shared" si="1"/>
        <v>#DIV/0!</v>
      </c>
      <c r="AF13" s="55"/>
      <c r="AG13" s="55"/>
      <c r="AH13" s="55"/>
      <c r="AI13" s="55"/>
      <c r="AJ13" s="55"/>
      <c r="AK13" s="55"/>
      <c r="AL13" s="55"/>
      <c r="AM13" s="55"/>
      <c r="AN13" s="78"/>
      <c r="AO13" s="78"/>
      <c r="AP13" s="78"/>
      <c r="AQ13" s="78"/>
      <c r="AR13" s="55"/>
      <c r="AS13" s="55"/>
      <c r="AT13" s="55"/>
      <c r="AU13" s="78"/>
      <c r="AV13" s="78"/>
      <c r="AW13" s="78"/>
      <c r="AX13" s="78"/>
      <c r="AY13" s="78"/>
      <c r="AZ13">
        <f>(AF13*(AF6/100))+(AG13*(AG6/100))+(AH13*(AH6/100))+(AI13*(AI6/100))+(AJ13*(AJ6/100))+(AK13*(AK6/100))+(AL13*(AL6/100))+(AM13*(AM6/100))+(AN13*(AN6/100))+(AO13*(AO6/100))+(AP13*(AP6/100))+(AQ13*(AQ6/100))+(AR13*(AR6/100))+(AS13*(AS6/100))+(AT13*(AT6/100))+(AU13*(AU6/100))+(AV13*(AV6/100))+(AW13*(AW6/100))+(AX13*(AX6/100))+(AY13*(AY6/100))</f>
        <v>0</v>
      </c>
      <c r="BA13">
        <f>((AN13*(AN6/100))+(AO13*(AO6/100))+(AP13*(AP6/100))+(AQ13*(AQ6/100))+(AR13*(AR6/100))+(AS13*(AS6/100))+(AT13*(AT6/100))+(P13*P6/100+Q13*Q6/100+R13*R6/100+S13*S6/100+T13*T6/100+U13*U6/100+V13*V6/100+W13*W6/100+X13*X6/100+Y13*Y6/100))</f>
        <v>0</v>
      </c>
      <c r="BB13">
        <f t="shared" si="2"/>
        <v>0</v>
      </c>
    </row>
    <row r="14" spans="1:54" ht="24.75" customHeight="1">
      <c r="A14" s="55"/>
      <c r="B14" s="84"/>
      <c r="C14" s="84"/>
      <c r="D14" s="3">
        <f t="shared" si="3"/>
        <v>0</v>
      </c>
      <c r="E14" s="71" t="e">
        <f t="shared" si="4"/>
        <v>#DIV/0!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78"/>
      <c r="Q14" s="78"/>
      <c r="R14" s="78"/>
      <c r="S14" s="78"/>
      <c r="T14" s="78"/>
      <c r="U14" s="55"/>
      <c r="V14" s="55"/>
      <c r="W14" s="55"/>
      <c r="X14" s="55"/>
      <c r="Y14" s="55"/>
      <c r="Z14">
        <f>(F14*(F6/100))+(G14*(G6/100))+(H14*(H6/100))+(I14*(I6/100))+(J14*(J6/100))+(K14*(K6/100))+(L14*(L6/100))+(M14*(M6/100))+(N14*(N6/100))+(O14*(O6/100))+(P14*(P6/100))+(Q14*(Q6/100))+(R14*(R6/100))+(S14*(S6/100))+(T14*(T6/100))+(U14*(U6/100))+(V14*(V6/100))+(W14*(W6/100))+(X14*(X6/100))+(Y14*(Y6/100))</f>
        <v>0</v>
      </c>
      <c r="AA14" s="3">
        <f t="shared" si="0"/>
        <v>0</v>
      </c>
      <c r="AB14" s="55">
        <f t="shared" si="0"/>
        <v>0</v>
      </c>
      <c r="AC14" s="55">
        <f t="shared" si="0"/>
        <v>0</v>
      </c>
      <c r="AD14" s="3">
        <f t="shared" si="5"/>
        <v>0</v>
      </c>
      <c r="AE14" s="71" t="e">
        <f t="shared" si="1"/>
        <v>#DIV/0!</v>
      </c>
      <c r="AF14" s="55"/>
      <c r="AG14" s="55"/>
      <c r="AH14" s="55"/>
      <c r="AI14" s="55"/>
      <c r="AJ14" s="55"/>
      <c r="AK14" s="55"/>
      <c r="AL14" s="55"/>
      <c r="AM14" s="55"/>
      <c r="AN14" s="78"/>
      <c r="AO14" s="78"/>
      <c r="AP14" s="78"/>
      <c r="AQ14" s="78"/>
      <c r="AR14" s="55"/>
      <c r="AS14" s="55"/>
      <c r="AT14" s="55"/>
      <c r="AU14" s="78"/>
      <c r="AV14" s="78"/>
      <c r="AW14" s="78"/>
      <c r="AX14" s="78"/>
      <c r="AY14" s="78"/>
      <c r="AZ14">
        <f>(AF14*(AF6/100))+(AG14*(AG6/100))+(AH14*(AH6/100))+(AI14*(AI6/100))+(AJ14*(AJ6/100))+(AK14*(AK6/100))+(AL14*(AL6/100))+(AM14*(AM6/100))+(AN14*(AN6/100))+(AO14*(AO6/100))+(AP14*(AP6/100))+(AQ14*(AQ6/100))+(AR14*(AR6/100))+(AS14*(AS6/100))+(AT14*(AT6/100))+(AU14*(AU6/100))+(AV14*(AV6/100))+(AW14*(AW6/100))+(AX14*(AX6/100))+(AY14*(AY6/100))</f>
        <v>0</v>
      </c>
      <c r="BA14">
        <f>((AN14*(AN6/100))+(AO14*(AO6/100))+(AP14*(AP6/100))+(AQ14*(AQ6/100))+(AR14*(AR6/100))+(AS14*(AS6/100))+(AT14*(AT6/100))+(P14*P6/100+Q14*Q6/100+R14*R6/100+S14*S6/100+T14*T6/100+U14*U6/100+V14*V6/100+W14*W6/100+X14*X6/100+Y14*Y6/100))</f>
        <v>0</v>
      </c>
      <c r="BB14">
        <f t="shared" si="2"/>
        <v>0</v>
      </c>
    </row>
    <row r="15" spans="1:54" ht="24.75" customHeight="1">
      <c r="A15" s="55"/>
      <c r="B15" s="84"/>
      <c r="C15" s="84"/>
      <c r="D15" s="3">
        <f t="shared" si="3"/>
        <v>0</v>
      </c>
      <c r="E15" s="71" t="e">
        <f t="shared" si="4"/>
        <v>#DIV/0!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78"/>
      <c r="Q15" s="78"/>
      <c r="R15" s="78"/>
      <c r="S15" s="78"/>
      <c r="T15" s="78"/>
      <c r="U15" s="55"/>
      <c r="V15" s="55"/>
      <c r="W15" s="55"/>
      <c r="X15" s="55"/>
      <c r="Y15" s="55"/>
      <c r="Z15">
        <f>(F15*(F6/100))+(G15*(G6/100))+(H15*(H6/100))+(I15*(I6/100))+(J15*(J6/100))+(K15*(K6/100))+(L15*(L6/100))+(M15*(M6/100))+(N15*(N6/100))+(O15*(O6/100))+(P15*(P6/100))+(Q15*(Q6/100))+(R15*(R6/100))+(S15*(S6/100))+(T15*(T6/100))+(U15*(U6/100))+(V15*(V6/100))+(W15*(W6/100))+(X15*(X6/100))+(Y15*(Y6/100))</f>
        <v>0</v>
      </c>
      <c r="AA15" s="3">
        <f t="shared" si="0"/>
        <v>0</v>
      </c>
      <c r="AB15" s="55">
        <f t="shared" si="0"/>
        <v>0</v>
      </c>
      <c r="AC15" s="55">
        <f t="shared" si="0"/>
        <v>0</v>
      </c>
      <c r="AD15" s="3">
        <f t="shared" si="5"/>
        <v>0</v>
      </c>
      <c r="AE15" s="71" t="e">
        <f t="shared" si="1"/>
        <v>#DIV/0!</v>
      </c>
      <c r="AF15" s="55"/>
      <c r="AG15" s="55"/>
      <c r="AH15" s="55"/>
      <c r="AI15" s="55"/>
      <c r="AJ15" s="55"/>
      <c r="AK15" s="55"/>
      <c r="AL15" s="55"/>
      <c r="AM15" s="55"/>
      <c r="AN15" s="78"/>
      <c r="AO15" s="78"/>
      <c r="AP15" s="78"/>
      <c r="AQ15" s="78"/>
      <c r="AR15" s="55"/>
      <c r="AS15" s="55"/>
      <c r="AT15" s="55"/>
      <c r="AU15" s="78"/>
      <c r="AV15" s="78"/>
      <c r="AW15" s="78"/>
      <c r="AX15" s="78"/>
      <c r="AY15" s="78"/>
      <c r="AZ15">
        <f>(AF15*(AF6/100))+(AG15*(AG6/100))+(AH15*(AH6/100))+(AI15*(AI6/100))+(AJ15*(AJ6/100))+(AK15*(AK6/100))+(AL15*(AL6/100))+(AM15*(AM6/100))+(AN15*(AN6/100))+(AO15*(AO6/100))+(AP15*(AP6/100))+(AQ15*(AQ6/100))+(AR15*(AR6/100))+(AS15*(AS6/100))+(AT15*(AT6/100))+(AU15*(AU6/100))+(AV15*(AV6/100))+(AW15*(AW6/100))+(AX15*(AX6/100))+(AY15*(AY6/100))</f>
        <v>0</v>
      </c>
      <c r="BA15">
        <f>((AN15*(AN6/100))+(AO15*(AO6/100))+(AP15*(AP6/100))+(AQ15*(AQ6/100))+(AR15*(AR6/100))+(AS15*(AS6/100))+(AT15*(AT6/100))+(P15*P6/100+Q15*Q6/100+R15*R6/100+S15*S6/100+T15*T6/100+U15*U6/100+V15*V6/100+W15*W6/100+X15*X6/100+Y15*Y6/100))</f>
        <v>0</v>
      </c>
      <c r="BB15">
        <f t="shared" si="2"/>
        <v>0</v>
      </c>
    </row>
    <row r="16" spans="1:54" ht="24.75" customHeight="1">
      <c r="A16" s="12" t="s">
        <v>19</v>
      </c>
      <c r="B16" s="12">
        <f>SUM(B9:B15)</f>
        <v>151</v>
      </c>
      <c r="C16" s="12"/>
      <c r="D16" s="12">
        <f>SUM(D9:D15)</f>
        <v>0</v>
      </c>
      <c r="E16" s="72" t="e">
        <f t="shared" si="4"/>
        <v>#DIV/0!</v>
      </c>
      <c r="F16" s="12">
        <f>SUM(F9:F15)</f>
        <v>0</v>
      </c>
      <c r="G16" s="12">
        <f aca="true" t="shared" si="6" ref="G16:P16">SUM(G9:G15)</f>
        <v>0</v>
      </c>
      <c r="H16" s="12">
        <f t="shared" si="6"/>
        <v>0</v>
      </c>
      <c r="I16" s="12">
        <f t="shared" si="6"/>
        <v>0</v>
      </c>
      <c r="J16" s="12">
        <f t="shared" si="6"/>
        <v>0</v>
      </c>
      <c r="K16" s="12">
        <f>SUM(K9:K15)</f>
        <v>0</v>
      </c>
      <c r="L16" s="12">
        <f t="shared" si="6"/>
        <v>0</v>
      </c>
      <c r="M16" s="12">
        <f t="shared" si="6"/>
        <v>0</v>
      </c>
      <c r="N16" s="12">
        <f t="shared" si="6"/>
        <v>0</v>
      </c>
      <c r="O16" s="12">
        <f t="shared" si="6"/>
        <v>0</v>
      </c>
      <c r="P16" s="79">
        <f t="shared" si="6"/>
        <v>0</v>
      </c>
      <c r="Q16" s="79">
        <f aca="true" t="shared" si="7" ref="Q16:Y16">SUM(Q9:Q15)</f>
        <v>0</v>
      </c>
      <c r="R16" s="79">
        <f t="shared" si="7"/>
        <v>0</v>
      </c>
      <c r="S16" s="79">
        <f t="shared" si="7"/>
        <v>0</v>
      </c>
      <c r="T16" s="79">
        <f t="shared" si="7"/>
        <v>0</v>
      </c>
      <c r="U16" s="12">
        <f t="shared" si="7"/>
        <v>0</v>
      </c>
      <c r="V16" s="12">
        <f t="shared" si="7"/>
        <v>0</v>
      </c>
      <c r="W16" s="12">
        <f t="shared" si="7"/>
        <v>0</v>
      </c>
      <c r="X16" s="12">
        <f t="shared" si="7"/>
        <v>0</v>
      </c>
      <c r="Y16" s="12">
        <f t="shared" si="7"/>
        <v>0</v>
      </c>
      <c r="Z16">
        <f>(F16*(F6/100))+(G16*(G6/100))+(H16*(H6/100))+(I16*(I6/100))+(J16*(J6/100))+(K16*(K6/100))+(L16*(L6/100))+(M16*(M6/100))+(N16*(N6/100))+(O16*(O6/100))+(P16*(P6/100))+(Q16*(Q6/100))+(R16*(R6/100))+(S16*(S6/100))+(T16*(T6/100))+(U16*(U6/100))+(V16*(V6/100))+(W16*(W6/100))+(X16*(X6/100))+(Y16*(Y6/100))</f>
        <v>0</v>
      </c>
      <c r="AA16" s="12" t="s">
        <v>19</v>
      </c>
      <c r="AB16" s="12">
        <f>SUM(AB9:AB15)</f>
        <v>151</v>
      </c>
      <c r="AC16" s="12"/>
      <c r="AD16" s="12">
        <f>SUM(AD9:AD15)</f>
        <v>0</v>
      </c>
      <c r="AE16" s="72" t="e">
        <f t="shared" si="1"/>
        <v>#DIV/0!</v>
      </c>
      <c r="AF16" s="12">
        <f aca="true" t="shared" si="8" ref="AF16:AN16">SUM(AF9:AF15)</f>
        <v>0</v>
      </c>
      <c r="AG16" s="12">
        <f t="shared" si="8"/>
        <v>0</v>
      </c>
      <c r="AH16" s="12">
        <f t="shared" si="8"/>
        <v>0</v>
      </c>
      <c r="AI16" s="12">
        <f t="shared" si="8"/>
        <v>0</v>
      </c>
      <c r="AJ16" s="12">
        <f>SUM(AJ9:AJ15)</f>
        <v>0</v>
      </c>
      <c r="AK16" s="12">
        <f>SUM(AK9:AK15)</f>
        <v>0</v>
      </c>
      <c r="AL16" s="12">
        <f>SUM(AL9:AL15)</f>
        <v>0</v>
      </c>
      <c r="AM16" s="12">
        <f t="shared" si="8"/>
        <v>0</v>
      </c>
      <c r="AN16" s="79">
        <f t="shared" si="8"/>
        <v>0</v>
      </c>
      <c r="AO16" s="79">
        <f aca="true" t="shared" si="9" ref="AO16:AY16">SUM(AO9:AO15)</f>
        <v>0</v>
      </c>
      <c r="AP16" s="79">
        <f t="shared" si="9"/>
        <v>0</v>
      </c>
      <c r="AQ16" s="79">
        <f t="shared" si="9"/>
        <v>0</v>
      </c>
      <c r="AR16" s="12">
        <f t="shared" si="9"/>
        <v>0</v>
      </c>
      <c r="AS16" s="12">
        <f t="shared" si="9"/>
        <v>0</v>
      </c>
      <c r="AT16" s="12">
        <f t="shared" si="9"/>
        <v>0</v>
      </c>
      <c r="AU16" s="79">
        <f t="shared" si="9"/>
        <v>0</v>
      </c>
      <c r="AV16" s="79">
        <f t="shared" si="9"/>
        <v>0</v>
      </c>
      <c r="AW16" s="79">
        <f t="shared" si="9"/>
        <v>0</v>
      </c>
      <c r="AX16" s="79">
        <f t="shared" si="9"/>
        <v>0</v>
      </c>
      <c r="AY16" s="79">
        <f t="shared" si="9"/>
        <v>0</v>
      </c>
      <c r="AZ16">
        <f>(AF16*(AF6/100))+(AG16*(AG6/100))+(AH16*(AH6/100))+(AI16*(AI6/100))+(AJ16*(AJ6/100))+(AK16*(AK6/100))+(AL16*(AL6/100))+(AM16*(AM6/100))+(AN16*(AN6/100))+(AO16*(AO6/100))+(AP16*(AP6/100))+(AQ16*(AQ6/100))+(AR16*(AR6/100))+(AS16*(AS6/100))+(AT16*(AT6/100))+(AU16*(AU6/100))+(AV16*(AV6/100))+(AW16*(AW6/100))+(AX16*(AX6/100))+(AY16*(AY6/100))</f>
        <v>0</v>
      </c>
      <c r="BA16">
        <f>((AN16*(AN6/100))+(AO16*(AO6/100))+(AP16*(AP6/100))+(AQ16*(AQ6/100))+(AR16*(AR6/100))+(AS16*(AS6/100))+(AT16*(AT6/100))+(P16*P6/100+Q16*Q6/100+R16*R6/100+S16*S6/100+T16*T6/100+U16*U6/100+V16*V6/100+W16*W6/100+X16*X6/100+Y16*Y6/100))</f>
        <v>0</v>
      </c>
      <c r="BB16">
        <f t="shared" si="2"/>
        <v>0</v>
      </c>
    </row>
    <row r="17" spans="1:51" ht="24.75" customHeight="1">
      <c r="A17" s="13"/>
      <c r="B17" s="13"/>
      <c r="C17" s="13"/>
      <c r="D17" s="10"/>
      <c r="E17" s="7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0"/>
      <c r="Q17" s="80"/>
      <c r="R17" s="80"/>
      <c r="S17" s="80"/>
      <c r="T17" s="80"/>
      <c r="U17" s="10"/>
      <c r="V17" s="10"/>
      <c r="W17" s="10"/>
      <c r="X17" s="10"/>
      <c r="Y17" s="14"/>
      <c r="AA17" s="13"/>
      <c r="AB17" s="13"/>
      <c r="AC17" s="13"/>
      <c r="AD17" s="10"/>
      <c r="AE17" s="71"/>
      <c r="AF17" s="10"/>
      <c r="AG17" s="10"/>
      <c r="AH17" s="10"/>
      <c r="AI17" s="10"/>
      <c r="AJ17" s="10"/>
      <c r="AK17" s="10"/>
      <c r="AL17" s="10"/>
      <c r="AM17" s="10"/>
      <c r="AN17" s="80"/>
      <c r="AO17" s="80"/>
      <c r="AP17" s="80"/>
      <c r="AQ17" s="80"/>
      <c r="AR17" s="10"/>
      <c r="AS17" s="10"/>
      <c r="AT17" s="10"/>
      <c r="AU17" s="80"/>
      <c r="AV17" s="80"/>
      <c r="AW17" s="80"/>
      <c r="AX17" s="80"/>
      <c r="AY17" s="93"/>
    </row>
    <row r="18" spans="1:51" ht="24.75" customHeight="1">
      <c r="A18" s="60" t="s">
        <v>31</v>
      </c>
      <c r="B18" s="15"/>
      <c r="C18" s="15"/>
      <c r="D18" s="11"/>
      <c r="E18" s="7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77"/>
      <c r="Q18" s="77"/>
      <c r="R18" s="77"/>
      <c r="S18" s="77"/>
      <c r="T18" s="77"/>
      <c r="U18" s="11"/>
      <c r="V18" s="11"/>
      <c r="W18" s="11"/>
      <c r="X18" s="11"/>
      <c r="Y18" s="17"/>
      <c r="AA18" s="60" t="s">
        <v>31</v>
      </c>
      <c r="AB18" s="15"/>
      <c r="AC18" s="15"/>
      <c r="AD18" s="11"/>
      <c r="AE18" s="71"/>
      <c r="AF18" s="11"/>
      <c r="AG18" s="11"/>
      <c r="AH18" s="11"/>
      <c r="AI18" s="11"/>
      <c r="AJ18" s="11"/>
      <c r="AK18" s="11"/>
      <c r="AL18" s="11"/>
      <c r="AM18" s="11"/>
      <c r="AN18" s="77"/>
      <c r="AO18" s="77"/>
      <c r="AP18" s="77"/>
      <c r="AQ18" s="77"/>
      <c r="AR18" s="11"/>
      <c r="AS18" s="11"/>
      <c r="AT18" s="11"/>
      <c r="AU18" s="77"/>
      <c r="AV18" s="77"/>
      <c r="AW18" s="77"/>
      <c r="AX18" s="77"/>
      <c r="AY18" s="92"/>
    </row>
    <row r="19" spans="1:54" ht="24.75" customHeight="1">
      <c r="A19" s="116" t="s">
        <v>54</v>
      </c>
      <c r="B19" s="84">
        <v>30</v>
      </c>
      <c r="C19" s="84"/>
      <c r="D19" s="3">
        <f t="shared" si="3"/>
        <v>0</v>
      </c>
      <c r="E19" s="71" t="e">
        <f>Z19/D19</f>
        <v>#DIV/0!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81"/>
      <c r="Q19" s="81"/>
      <c r="R19" s="81"/>
      <c r="S19" s="81"/>
      <c r="T19" s="81"/>
      <c r="U19" s="56"/>
      <c r="V19" s="56"/>
      <c r="W19" s="56"/>
      <c r="X19" s="56"/>
      <c r="Y19" s="56"/>
      <c r="Z19">
        <f>(F19*(F6/100))+(G19*(G6/100))+(H19*(H6/100))+(I19*(I6/100))+(J19*(J6/100))+(K19*(K6/100))+(L19*(L6/100))+(M19*(M6/100))+(N19*(N6/100))+(O19*(O6/100))+(P19*(P6/100))+(Q19*(Q6/100))+(R19*(R6/100))+(S19*(S6/100))+(T19*(T6/100))+(U19*(U6/100))+(V19*(V6/100))+(W19*(W6/100))+(X19*(X6/100))+(Y19*(Y6/100))</f>
        <v>0</v>
      </c>
      <c r="AA19" s="62" t="str">
        <f aca="true" t="shared" si="10" ref="AA19:AC23">A19</f>
        <v>kesäkuu</v>
      </c>
      <c r="AB19" s="55">
        <f t="shared" si="10"/>
        <v>30</v>
      </c>
      <c r="AC19" s="55">
        <f t="shared" si="10"/>
        <v>0</v>
      </c>
      <c r="AD19" s="3">
        <f>AB19*AC19</f>
        <v>0</v>
      </c>
      <c r="AE19" s="71" t="e">
        <f aca="true" t="shared" si="11" ref="AE19:AE24">AZ19/AD19</f>
        <v>#DIV/0!</v>
      </c>
      <c r="AF19" s="56"/>
      <c r="AG19" s="56"/>
      <c r="AH19" s="56"/>
      <c r="AI19" s="56"/>
      <c r="AJ19" s="56"/>
      <c r="AK19" s="56"/>
      <c r="AL19" s="56"/>
      <c r="AM19" s="56"/>
      <c r="AN19" s="81"/>
      <c r="AO19" s="81"/>
      <c r="AP19" s="81"/>
      <c r="AQ19" s="81"/>
      <c r="AR19" s="56"/>
      <c r="AS19" s="56"/>
      <c r="AT19" s="56"/>
      <c r="AU19" s="81"/>
      <c r="AV19" s="81"/>
      <c r="AW19" s="81"/>
      <c r="AX19" s="81"/>
      <c r="AY19" s="81"/>
      <c r="AZ19">
        <f>(AF19*(AF6/100))+(AG19*(AG6/100))+(AH19*(AH6/100))+(AI19*(AI6/100))+(AJ19*(AJ6/100))+(AK19*(AK6/100))+(AL19*(AL6/100))+(AM19*(AM6/100))+(AN19*(AN6/100))+(AO19*(AO6/100))+(AP19*(AP6/100))+(AQ19*(AQ6/100))+(AR19*(AR6/100))+(AS19*(AS6/100))+(AT19*(AT6/100))+(AU19*(AU6/100))+(AV19*(AV6/100))+(AW19*(AW6/100))+(AX19*(AX6/100))+(AY19*(AY6/100))</f>
        <v>0</v>
      </c>
      <c r="BA19">
        <f>((AN19*(AN6/100))+(AO19*(AO6/100))+(AP19*(AP6/100))+(AQ19*(AQ6/100))+(AR19*(AR6/100))+(AS19*(AS6/100))+(AT19*(AT6/100))+(P19*P6/100+Q19*Q6/100+R19*R6/100+S19*S6/100+T19*T6/100+U19*U6/100+V19*V6/100+W19*W6/100+X19*X6/100+Y19*Y6/100))</f>
        <v>0</v>
      </c>
      <c r="BB19">
        <f aca="true" t="shared" si="12" ref="BB19:BB24">P19+Q19+R19+S19+T19+U19+V19+W19+X19+Y19+AN19+AO19+AP19+AQ19++AR19+AS19+AT19</f>
        <v>0</v>
      </c>
    </row>
    <row r="20" spans="1:54" ht="24.75" customHeight="1">
      <c r="A20" s="116" t="s">
        <v>55</v>
      </c>
      <c r="B20" s="84">
        <v>31</v>
      </c>
      <c r="C20" s="84"/>
      <c r="D20" s="3">
        <f t="shared" si="3"/>
        <v>0</v>
      </c>
      <c r="E20" s="71" t="e">
        <f t="shared" si="4"/>
        <v>#DIV/0!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78"/>
      <c r="Q20" s="78"/>
      <c r="R20" s="78"/>
      <c r="S20" s="78"/>
      <c r="T20" s="78"/>
      <c r="U20" s="55"/>
      <c r="V20" s="55"/>
      <c r="W20" s="55"/>
      <c r="X20" s="55"/>
      <c r="Y20" s="55"/>
      <c r="Z20">
        <f>(F20*(F6/100))+(G20*(G6/100))+(H20*(H6/100))+(I20*(I6/100))+(J20*(J6/100))+(K20*(K6/100))+(L20*(L6/100))+(M20*(M6/100))+(N20*(N6/100))+(O20*(O6/100))+(P20*(P6/100))+(Q20*(Q6/100))+(R20*(R6/100))+(S20*(S6/100))+(T20*(T6/100))+(U20*(U6/100))+(V20*(V6/100))+(W20*(W6/100))+(X20*(X6/100))+(Y20*(Y6/100))</f>
        <v>0</v>
      </c>
      <c r="AA20" s="62" t="str">
        <f t="shared" si="10"/>
        <v>heinäkuu</v>
      </c>
      <c r="AB20" s="55">
        <f t="shared" si="10"/>
        <v>31</v>
      </c>
      <c r="AC20" s="55">
        <f t="shared" si="10"/>
        <v>0</v>
      </c>
      <c r="AD20" s="3">
        <f>AB20*AC20</f>
        <v>0</v>
      </c>
      <c r="AE20" s="71" t="e">
        <f t="shared" si="11"/>
        <v>#DIV/0!</v>
      </c>
      <c r="AF20" s="55"/>
      <c r="AG20" s="55"/>
      <c r="AH20" s="55"/>
      <c r="AI20" s="55"/>
      <c r="AJ20" s="55"/>
      <c r="AK20" s="55"/>
      <c r="AL20" s="55"/>
      <c r="AM20" s="55"/>
      <c r="AN20" s="78"/>
      <c r="AO20" s="78"/>
      <c r="AP20" s="78"/>
      <c r="AQ20" s="78"/>
      <c r="AR20" s="55"/>
      <c r="AS20" s="55"/>
      <c r="AT20" s="55"/>
      <c r="AU20" s="78"/>
      <c r="AV20" s="78"/>
      <c r="AW20" s="78"/>
      <c r="AX20" s="78"/>
      <c r="AY20" s="78"/>
      <c r="AZ20">
        <f>(AF20*(AF6/100))+(AG20*(AG6/100))+(AH20*(AH6/100))+(AI20*(AI6/100))+(AJ20*(AJ6/100))+(AK20*(AK6/100))+(AL20*(AL6/100))+(AM20*(AM6/100))+(AN20*(AN6/100))+(AO20*(AO6/100))+(AP20*(AP6/100))+(AQ20*(AQ6/100))+(AR20*(AR6/100))+(AS20*(AS6/100))+(AT20*(AT6/100))+(AU20*(AU6/100))+(AV20*(AV6/100))+(AW20*(AW6/100))+(AX20*(AX6/100))+(AY20*(AY6/100))</f>
        <v>0</v>
      </c>
      <c r="BA20">
        <f>((AN20*(AN6/100))+(AO20*(AO6/100))+(AP20*(AP6/100))+(AQ20*(AQ6/100))+(AR20*(AR6/100))+(AS20*(AS6/100))+(AT20*(AT6/100))+(P20*P6/100+Q20*Q6/100+R20*R6/100+S20*S6/100+T20*T6/100+U20*U6/100+V20*V6/100+W20*W6/100+X20*X6/100+Y20*Y6/100))</f>
        <v>0</v>
      </c>
      <c r="BB20">
        <f t="shared" si="12"/>
        <v>0</v>
      </c>
    </row>
    <row r="21" spans="1:54" ht="24.75" customHeight="1">
      <c r="A21" s="116" t="s">
        <v>56</v>
      </c>
      <c r="B21" s="84">
        <v>31</v>
      </c>
      <c r="C21" s="84"/>
      <c r="D21" s="3">
        <f t="shared" si="3"/>
        <v>0</v>
      </c>
      <c r="E21" s="71" t="e">
        <f t="shared" si="4"/>
        <v>#DIV/0!</v>
      </c>
      <c r="F21" s="55"/>
      <c r="G21" s="55"/>
      <c r="H21" s="55"/>
      <c r="I21" s="55"/>
      <c r="J21" s="55"/>
      <c r="K21" s="87"/>
      <c r="L21" s="55"/>
      <c r="M21" s="55"/>
      <c r="N21" s="55"/>
      <c r="O21" s="55"/>
      <c r="P21" s="78"/>
      <c r="Q21" s="78"/>
      <c r="R21" s="78"/>
      <c r="S21" s="78"/>
      <c r="T21" s="78"/>
      <c r="U21" s="55"/>
      <c r="V21" s="55"/>
      <c r="W21" s="55"/>
      <c r="X21" s="55"/>
      <c r="Y21" s="55"/>
      <c r="Z21">
        <f>(F21*(F6/100))+(G21*(G6/100))+(H21*(H6/100))+(I21*(I6/100))+(J21*(J6/100))+(K21*(K6/100))+(L21*(L6/100))+(M21*(M6/100))+(N21*(N6/100))+(O21*(O6/100))+(P21*(P6/100))+(Q21*(Q6/100))+(R21*(R6/100))+(S21*(S6/100))+(T21*(T6/100))+(U21*(U6/100))+(V21*(V6/100))+(W21*(W6/100))+(X21*(X6/100))+(Y21*(Y6/100))</f>
        <v>0</v>
      </c>
      <c r="AA21" s="62" t="str">
        <f t="shared" si="10"/>
        <v>elokuu</v>
      </c>
      <c r="AB21" s="55">
        <f t="shared" si="10"/>
        <v>31</v>
      </c>
      <c r="AC21" s="55">
        <f t="shared" si="10"/>
        <v>0</v>
      </c>
      <c r="AD21" s="3">
        <f>AB21*AC21</f>
        <v>0</v>
      </c>
      <c r="AE21" s="71" t="e">
        <f t="shared" si="11"/>
        <v>#DIV/0!</v>
      </c>
      <c r="AF21" s="89"/>
      <c r="AG21" s="55"/>
      <c r="AH21" s="55"/>
      <c r="AI21" s="55"/>
      <c r="AJ21" s="55"/>
      <c r="AK21" s="55"/>
      <c r="AL21" s="55"/>
      <c r="AM21" s="55"/>
      <c r="AN21" s="78"/>
      <c r="AO21" s="78"/>
      <c r="AP21" s="78"/>
      <c r="AQ21" s="78"/>
      <c r="AR21" s="55"/>
      <c r="AS21" s="55"/>
      <c r="AT21" s="55"/>
      <c r="AU21" s="78"/>
      <c r="AV21" s="78"/>
      <c r="AW21" s="78"/>
      <c r="AX21" s="78"/>
      <c r="AY21" s="78"/>
      <c r="AZ21">
        <f>(AF21*(AF6/100))+(AG21*(AG6/100))+(AH21*(AH6/100))+(AI21*(AI6/100))+(AJ21*(AJ6/100))+(AK21*(AK6/100))+(AL21*(AL6/100))+(AM21*(AM6/100))+(AN21*(AN6/100))+(AO21*(AO6/100))+(AP21*(AP6/100))+(AQ21*(AQ6/100))+(AR21*(AR6/100))+(AS21*(AS6/100))+(AT21*(AT6/100))+(AU21*(AU6/100))+(AV21*(AV6/100))+(AW21*(AW6/100))+(AX21*(AX6/100))+(AY21*(AY6/100))</f>
        <v>0</v>
      </c>
      <c r="BA21">
        <f>((AN21*(AN6/100))+(AO21*(AO6/100))+(AP21*(AP6/100))+(AQ21*(AQ6/100))+(AR21*(AR6/100))+(AS21*(AS6/100))+(AT21*(AT6/100))+(P21*P6/100+Q21*Q6/100+R21*R6/100+S21*S6/100+T21*T6/100+U21*U6/100+V21*V6/100+W21*W6/100+X21*X6/100+Y21*Y6/100))</f>
        <v>0</v>
      </c>
      <c r="BB21">
        <f t="shared" si="12"/>
        <v>0</v>
      </c>
    </row>
    <row r="22" spans="1:54" ht="24.75" customHeight="1">
      <c r="A22" s="116" t="s">
        <v>57</v>
      </c>
      <c r="B22" s="84">
        <v>30</v>
      </c>
      <c r="C22" s="84"/>
      <c r="D22" s="3">
        <f t="shared" si="3"/>
        <v>0</v>
      </c>
      <c r="E22" s="71" t="e">
        <f t="shared" si="4"/>
        <v>#DIV/0!</v>
      </c>
      <c r="F22" s="55"/>
      <c r="G22" s="55"/>
      <c r="H22" s="55"/>
      <c r="I22" s="55"/>
      <c r="J22" s="55"/>
      <c r="K22" s="87"/>
      <c r="L22" s="87"/>
      <c r="M22" s="55"/>
      <c r="N22" s="55"/>
      <c r="O22" s="55"/>
      <c r="P22" s="78"/>
      <c r="Q22" s="78"/>
      <c r="R22" s="78"/>
      <c r="S22" s="78"/>
      <c r="T22" s="78"/>
      <c r="U22" s="55"/>
      <c r="V22" s="55"/>
      <c r="W22" s="55"/>
      <c r="X22" s="55"/>
      <c r="Y22" s="55"/>
      <c r="Z22">
        <f>(F22*(F6/100))+(G22*(G6/100))+(H22*(H6/100))+(I22*(I6/100))+(J22*(J6/100))+(K22*(K6/100))+(L22*(L6/100))+(M22*(M6/100))+(N22*(N6/100))+(O22*(O6/100))+(P22*(P6/100))+(Q22*(Q6/100))+(R22*(R6/100))+(S22*(S6/100))+(T22*(T6/100))+(U22*(U6/100))+(V22*(V6/100))+(W22*(W6/100))+(X22*(X6/100))+(Y22*(Y6/100))</f>
        <v>0</v>
      </c>
      <c r="AA22" s="62" t="str">
        <f t="shared" si="10"/>
        <v>syyskuu</v>
      </c>
      <c r="AB22" s="55">
        <f t="shared" si="10"/>
        <v>30</v>
      </c>
      <c r="AC22" s="55">
        <f t="shared" si="10"/>
        <v>0</v>
      </c>
      <c r="AD22" s="3">
        <f>AB22*AC22</f>
        <v>0</v>
      </c>
      <c r="AE22" s="71" t="e">
        <f t="shared" si="11"/>
        <v>#DIV/0!</v>
      </c>
      <c r="AF22" s="89"/>
      <c r="AG22" s="55"/>
      <c r="AH22" s="55"/>
      <c r="AI22" s="55"/>
      <c r="AJ22" s="55"/>
      <c r="AK22" s="55"/>
      <c r="AL22" s="55"/>
      <c r="AM22" s="55"/>
      <c r="AN22" s="78"/>
      <c r="AO22" s="78"/>
      <c r="AP22" s="78"/>
      <c r="AQ22" s="78"/>
      <c r="AR22" s="55"/>
      <c r="AS22" s="55"/>
      <c r="AT22" s="55"/>
      <c r="AU22" s="78"/>
      <c r="AV22" s="78"/>
      <c r="AW22" s="78"/>
      <c r="AX22" s="78"/>
      <c r="AY22" s="78"/>
      <c r="AZ22">
        <f>(AF22*(AF6/100))+(AG22*(AG6/100))+(AH22*(AH6/100))+(AI22*(AI6/100))+(AJ22*(AJ6/100))+(AK22*(AK6/100))+(AL22*(AL6/100))+(AM22*(AM6/100))+(AN22*(AN6/100))+(AO22*(AO6/100))+(AP22*(AP6/100))+(AQ22*(AQ6/100))+(AR22*(AR6/100))+(AS22*(AS6/100))+(AT22*(AT6/100))+(AU22*(AU6/100))+(AV22*(AV6/100))+(AW22*(AW6/100))+(AX22*(AX6/100))+(AY22*(AY6/100))</f>
        <v>0</v>
      </c>
      <c r="BA22">
        <f>((AN22*(AN6/100))+(AO22*(AO6/100))+(AP22*(AP6/100))+(AQ22*(AQ6/100))+(AR22*(AR6/100))+(AS22*(AS6/100))+(AT22*(AT6/100))+(P22*P6/100+Q22*Q6/100+R22*R6/100+S22*S6/100+T22*T6/100+U22*U6/100+V22*V6/100+W22*W6/100+X22*X6/100+Y22*Y6/100))</f>
        <v>0</v>
      </c>
      <c r="BB22">
        <f t="shared" si="12"/>
        <v>0</v>
      </c>
    </row>
    <row r="23" spans="1:54" ht="24.75" customHeight="1">
      <c r="A23" s="3"/>
      <c r="B23" s="84"/>
      <c r="C23" s="84"/>
      <c r="D23" s="3">
        <f t="shared" si="3"/>
        <v>0</v>
      </c>
      <c r="E23" s="71" t="e">
        <f t="shared" si="4"/>
        <v>#DIV/0!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78"/>
      <c r="Q23" s="78"/>
      <c r="R23" s="78"/>
      <c r="S23" s="78"/>
      <c r="T23" s="78"/>
      <c r="U23" s="55"/>
      <c r="V23" s="55"/>
      <c r="W23" s="55"/>
      <c r="X23" s="55"/>
      <c r="Y23" s="55"/>
      <c r="Z23">
        <f>(F23*(F6/100))+(G23*(G6/100))+(H23*(H6/100))+(I23*(I6/100))+(J23*(J6/100))+(K23*(K6/100))+(L23*(L6/100))+(M23*(M6/100))+(N23*(N6/100))+(O23*(O6/100))+(P23*(P6/100))+(Q23*(Q6/100))+(R23*(R6/100))+(S23*(S6/100))+(T23*(T6/100))+(U23*(U6/100))+(V23*(V6/100))+(W23*(W6/100))+(X23*(X6/100))+(Y23*(Y6/100))</f>
        <v>0</v>
      </c>
      <c r="AA23" s="3">
        <f t="shared" si="10"/>
        <v>0</v>
      </c>
      <c r="AB23" s="55">
        <f t="shared" si="10"/>
        <v>0</v>
      </c>
      <c r="AC23" s="55">
        <f t="shared" si="10"/>
        <v>0</v>
      </c>
      <c r="AD23" s="3">
        <f>AB23*AC23</f>
        <v>0</v>
      </c>
      <c r="AE23" s="71" t="e">
        <f t="shared" si="11"/>
        <v>#DIV/0!</v>
      </c>
      <c r="AF23" s="55"/>
      <c r="AG23" s="55"/>
      <c r="AH23" s="55"/>
      <c r="AI23" s="55"/>
      <c r="AJ23" s="55"/>
      <c r="AK23" s="55"/>
      <c r="AL23" s="55"/>
      <c r="AM23" s="55"/>
      <c r="AN23" s="78"/>
      <c r="AO23" s="78"/>
      <c r="AP23" s="78"/>
      <c r="AQ23" s="78"/>
      <c r="AR23" s="55"/>
      <c r="AS23" s="55"/>
      <c r="AT23" s="55"/>
      <c r="AU23" s="78"/>
      <c r="AV23" s="78"/>
      <c r="AW23" s="78"/>
      <c r="AX23" s="78"/>
      <c r="AY23" s="78"/>
      <c r="AZ23">
        <f>(AF23*(AF6/100))+(AG23*(AG6/100))+(AH23*(AH6/100))+(AI23*(AI6/100))+(AJ23*(AJ6/100))+(AK23*(AK6/100))+(AL23*(AL6/100))+(AM23*(AM6/100))+(AN23*(AN6/100))+(AO23*(AO6/100))+(AP23*(AP6/100))+(AQ23*(AQ6/100))+(AR23*(AR6/100))+(AS23*(AS6/100))+(AT23*(AT6/100))+(AU23*(AU6/100))+(AV23*(AV6/100))+(AW23*(AW6/100))+(AX23*(AX6/100))+(AY23*(AY6/100))</f>
        <v>0</v>
      </c>
      <c r="BA23">
        <f>((AN23*(AN6/100))+(AO23*(AO6/100))+(AP23*(AP6/100))+(AQ23*(AQ6/100))+(AR23*(AR6/100))+(AS23*(AS6/100))+(AT23*(AT6/100))+(P23*P6/100+Q23*Q6/100+R23*R6/100+S23*S6/100+T23*T6/100+U23*U6/100+V23*V6/100+W23*W6/100+X23*X6/100+Y23*Y6/100))</f>
        <v>0</v>
      </c>
      <c r="BB23">
        <f t="shared" si="12"/>
        <v>0</v>
      </c>
    </row>
    <row r="24" spans="1:54" ht="24.75" customHeight="1">
      <c r="A24" s="12" t="s">
        <v>20</v>
      </c>
      <c r="B24" s="12">
        <f>SUM(B19:B23)</f>
        <v>122</v>
      </c>
      <c r="C24" s="12"/>
      <c r="D24" s="12">
        <f>SUM(D19:D23)</f>
        <v>0</v>
      </c>
      <c r="E24" s="72" t="e">
        <f t="shared" si="4"/>
        <v>#DIV/0!</v>
      </c>
      <c r="F24" s="12">
        <f>SUM(F19:F23)</f>
        <v>0</v>
      </c>
      <c r="G24" s="12">
        <f aca="true" t="shared" si="13" ref="G24:P24">SUM(G19:G23)</f>
        <v>0</v>
      </c>
      <c r="H24" s="12">
        <f>SUM(H19:H23)</f>
        <v>0</v>
      </c>
      <c r="I24" s="12">
        <f>SUM(I19:I23)</f>
        <v>0</v>
      </c>
      <c r="J24" s="12">
        <f t="shared" si="13"/>
        <v>0</v>
      </c>
      <c r="K24" s="12">
        <f>SUM(K19:K23)</f>
        <v>0</v>
      </c>
      <c r="L24" s="12">
        <f t="shared" si="13"/>
        <v>0</v>
      </c>
      <c r="M24" s="12">
        <f t="shared" si="13"/>
        <v>0</v>
      </c>
      <c r="N24" s="12">
        <f t="shared" si="13"/>
        <v>0</v>
      </c>
      <c r="O24" s="12">
        <f t="shared" si="13"/>
        <v>0</v>
      </c>
      <c r="P24" s="79">
        <f t="shared" si="13"/>
        <v>0</v>
      </c>
      <c r="Q24" s="79">
        <f aca="true" t="shared" si="14" ref="Q24:Y24">SUM(Q19:Q23)</f>
        <v>0</v>
      </c>
      <c r="R24" s="79">
        <f t="shared" si="14"/>
        <v>0</v>
      </c>
      <c r="S24" s="79">
        <f t="shared" si="14"/>
        <v>0</v>
      </c>
      <c r="T24" s="79">
        <f t="shared" si="14"/>
        <v>0</v>
      </c>
      <c r="U24" s="12">
        <f t="shared" si="14"/>
        <v>0</v>
      </c>
      <c r="V24" s="12">
        <f t="shared" si="14"/>
        <v>0</v>
      </c>
      <c r="W24" s="12">
        <f t="shared" si="14"/>
        <v>0</v>
      </c>
      <c r="X24" s="12">
        <f t="shared" si="14"/>
        <v>0</v>
      </c>
      <c r="Y24" s="12">
        <f t="shared" si="14"/>
        <v>0</v>
      </c>
      <c r="Z24">
        <f>(F24*(F6/100))+(G24*(G6/100))+(H24*(H6/100))+(I24*(I6/100))+(J24*(J6/100))+(K24*(K6/100))+(L24*(L6/100))+(M24*(M6/100))+(N24*(N6/100))+(O24*(O6/100))+(P24*(P6/100))+(Q24*(Q6/100))+(R24*(R6/100))+(S24*(S6/100))+(T24*(T6/100))+(U24*(U6/100))+(V24*(V6/100))+(W24*(W6/100))+(X24*(X6/100))+(Y24*(Y6/100))</f>
        <v>0</v>
      </c>
      <c r="AA24" s="12" t="s">
        <v>20</v>
      </c>
      <c r="AB24" s="12">
        <f>SUM(AB19:AB23)</f>
        <v>122</v>
      </c>
      <c r="AC24" s="12"/>
      <c r="AD24" s="12">
        <f>SUM(AD19:AD23)</f>
        <v>0</v>
      </c>
      <c r="AE24" s="72" t="e">
        <f t="shared" si="11"/>
        <v>#DIV/0!</v>
      </c>
      <c r="AF24" s="12">
        <f aca="true" t="shared" si="15" ref="AF24:AN24">SUM(AF19:AF23)</f>
        <v>0</v>
      </c>
      <c r="AG24" s="12">
        <f t="shared" si="15"/>
        <v>0</v>
      </c>
      <c r="AH24" s="12">
        <f t="shared" si="15"/>
        <v>0</v>
      </c>
      <c r="AI24" s="12">
        <f t="shared" si="15"/>
        <v>0</v>
      </c>
      <c r="AJ24" s="12">
        <f>SUM(AJ19:AJ23)</f>
        <v>0</v>
      </c>
      <c r="AK24" s="12">
        <f>SUM(AK19:AK23)</f>
        <v>0</v>
      </c>
      <c r="AL24" s="12">
        <f>SUM(AL19:AL23)</f>
        <v>0</v>
      </c>
      <c r="AM24" s="12">
        <f t="shared" si="15"/>
        <v>0</v>
      </c>
      <c r="AN24" s="79">
        <f t="shared" si="15"/>
        <v>0</v>
      </c>
      <c r="AO24" s="79">
        <f aca="true" t="shared" si="16" ref="AO24:AY24">SUM(AO19:AO23)</f>
        <v>0</v>
      </c>
      <c r="AP24" s="79">
        <f t="shared" si="16"/>
        <v>0</v>
      </c>
      <c r="AQ24" s="79">
        <f t="shared" si="16"/>
        <v>0</v>
      </c>
      <c r="AR24" s="12">
        <f t="shared" si="16"/>
        <v>0</v>
      </c>
      <c r="AS24" s="12">
        <f t="shared" si="16"/>
        <v>0</v>
      </c>
      <c r="AT24" s="12">
        <f t="shared" si="16"/>
        <v>0</v>
      </c>
      <c r="AU24" s="79">
        <f t="shared" si="16"/>
        <v>0</v>
      </c>
      <c r="AV24" s="79">
        <f t="shared" si="16"/>
        <v>0</v>
      </c>
      <c r="AW24" s="79">
        <f t="shared" si="16"/>
        <v>0</v>
      </c>
      <c r="AX24" s="79">
        <f t="shared" si="16"/>
        <v>0</v>
      </c>
      <c r="AY24" s="79">
        <f t="shared" si="16"/>
        <v>0</v>
      </c>
      <c r="AZ24">
        <f>(AF24*(AF6/100))+(AG24*(AG6/100))+(AH24*(AH6/100))+(AI24*(AI6/100))+(AJ24*(AJ6/100))+(AK24*(AK6/100))+(AL24*(AL6/100))+(AM24*(AM6/100))+(AN24*(AN6/100))+(AO24*(AO6/100))+(AP24*(AP6/100))+(AQ24*(AQ6/100))+(AR24*(AR6/100))+(AS24*(AS6/100))+(AT24*(AT6/100))+(AU24*(AU6/100))+(AV24*(AV6/100))+(AW24*(AW6/100))+(AX24*(AX6/100))+(AY24*(AY6/100))</f>
        <v>0</v>
      </c>
      <c r="BA24">
        <f>((AN24*(AN6/100))+(AO24*(AO6/100))+(AP24*(AP6/100))+(AQ24*(AQ6/100))+(AR24*(AR6/100))+(AS24*(AS6/100))+(AT24*(AT6/100))+(P24*P6/100+Q24*Q6/100+R24*R6/100+S24*S6/100+T24*T6/100+U24*U6/100+V24*V6/100+W24*W6/100+X24*X6/100+Y24*Y6/100))</f>
        <v>0</v>
      </c>
      <c r="BB24">
        <f t="shared" si="12"/>
        <v>0</v>
      </c>
    </row>
    <row r="25" spans="1:51" ht="24.75" customHeight="1">
      <c r="A25" s="13"/>
      <c r="B25" s="13"/>
      <c r="C25" s="13"/>
      <c r="D25" s="10"/>
      <c r="E25" s="7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80"/>
      <c r="Q25" s="80"/>
      <c r="R25" s="80"/>
      <c r="S25" s="80"/>
      <c r="T25" s="80"/>
      <c r="U25" s="10"/>
      <c r="V25" s="10"/>
      <c r="W25" s="10"/>
      <c r="X25" s="10"/>
      <c r="Y25" s="14"/>
      <c r="AA25" s="13"/>
      <c r="AB25" s="13"/>
      <c r="AC25" s="13"/>
      <c r="AD25" s="10"/>
      <c r="AE25" s="71"/>
      <c r="AF25" s="10"/>
      <c r="AG25" s="10"/>
      <c r="AH25" s="10"/>
      <c r="AI25" s="10"/>
      <c r="AJ25" s="10"/>
      <c r="AK25" s="10"/>
      <c r="AL25" s="10"/>
      <c r="AM25" s="10"/>
      <c r="AN25" s="80"/>
      <c r="AO25" s="80"/>
      <c r="AP25" s="80"/>
      <c r="AQ25" s="80"/>
      <c r="AR25" s="10"/>
      <c r="AS25" s="10"/>
      <c r="AT25" s="10"/>
      <c r="AU25" s="80"/>
      <c r="AV25" s="80"/>
      <c r="AW25" s="80"/>
      <c r="AX25" s="80"/>
      <c r="AY25" s="93"/>
    </row>
    <row r="26" spans="1:51" ht="24.75" customHeight="1">
      <c r="A26" s="18" t="s">
        <v>32</v>
      </c>
      <c r="B26" s="18"/>
      <c r="C26" s="18"/>
      <c r="D26" s="11"/>
      <c r="E26" s="7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7"/>
      <c r="Q26" s="77"/>
      <c r="R26" s="77"/>
      <c r="S26" s="77"/>
      <c r="T26" s="77"/>
      <c r="U26" s="11"/>
      <c r="V26" s="11"/>
      <c r="W26" s="11"/>
      <c r="X26" s="11"/>
      <c r="Y26" s="17"/>
      <c r="AA26" s="18" t="s">
        <v>32</v>
      </c>
      <c r="AB26" s="18"/>
      <c r="AC26" s="18"/>
      <c r="AD26" s="11"/>
      <c r="AE26" s="71"/>
      <c r="AF26" s="11"/>
      <c r="AG26" s="11"/>
      <c r="AH26" s="11"/>
      <c r="AI26" s="11"/>
      <c r="AJ26" s="11"/>
      <c r="AK26" s="11"/>
      <c r="AL26" s="11"/>
      <c r="AM26" s="11"/>
      <c r="AN26" s="77"/>
      <c r="AO26" s="77"/>
      <c r="AP26" s="77"/>
      <c r="AQ26" s="77"/>
      <c r="AR26" s="11"/>
      <c r="AS26" s="11"/>
      <c r="AT26" s="11"/>
      <c r="AU26" s="77"/>
      <c r="AV26" s="77"/>
      <c r="AW26" s="77"/>
      <c r="AX26" s="77"/>
      <c r="AY26" s="92"/>
    </row>
    <row r="27" spans="1:54" ht="24.75" customHeight="1">
      <c r="A27" s="117" t="s">
        <v>58</v>
      </c>
      <c r="B27" s="85">
        <v>31</v>
      </c>
      <c r="C27" s="85"/>
      <c r="D27" s="3">
        <f t="shared" si="3"/>
        <v>0</v>
      </c>
      <c r="E27" s="71" t="e">
        <f t="shared" si="4"/>
        <v>#DIV/0!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81"/>
      <c r="Q27" s="81"/>
      <c r="R27" s="81"/>
      <c r="S27" s="81"/>
      <c r="T27" s="81"/>
      <c r="U27" s="56"/>
      <c r="V27" s="56"/>
      <c r="W27" s="56"/>
      <c r="X27" s="56"/>
      <c r="Y27" s="56"/>
      <c r="Z27">
        <f>(F27*(F6/100))+(G27*(G6/100))+(H27*(H6/100))+(I27*(I6/100))+(J27*(J6/100))+(K27*(K6/100))+(L27*(L6/100))+(M27*(M6/100))+(N27*(N6/100))+(O27*(O6/100))+(P27*(P6/100))+(Q27*(Q6/100))+(R27*(R6/100))+(S27*(S6/100))+(T27*(T6/100))+(U27*(U6/100))+(V27*(V6/100))+(W27*(W6/100))+(X27*(X6/100))+(Y27*(Y6/100))</f>
        <v>0</v>
      </c>
      <c r="AA27" s="66" t="str">
        <f aca="true" t="shared" si="17" ref="AA27:AC31">A27</f>
        <v>lokakuu</v>
      </c>
      <c r="AB27" s="56">
        <f t="shared" si="17"/>
        <v>31</v>
      </c>
      <c r="AC27" s="56">
        <f t="shared" si="17"/>
        <v>0</v>
      </c>
      <c r="AD27" s="3">
        <f>AB27*AC27</f>
        <v>0</v>
      </c>
      <c r="AE27" s="71" t="e">
        <f aca="true" t="shared" si="18" ref="AE27:AE32">AZ27/AD27</f>
        <v>#DIV/0!</v>
      </c>
      <c r="AF27" s="56"/>
      <c r="AG27" s="56"/>
      <c r="AH27" s="56"/>
      <c r="AI27" s="56"/>
      <c r="AJ27" s="56"/>
      <c r="AK27" s="56"/>
      <c r="AL27" s="56"/>
      <c r="AM27" s="56"/>
      <c r="AN27" s="81"/>
      <c r="AO27" s="81"/>
      <c r="AP27" s="81"/>
      <c r="AQ27" s="81"/>
      <c r="AR27" s="56"/>
      <c r="AS27" s="56"/>
      <c r="AT27" s="56"/>
      <c r="AU27" s="81"/>
      <c r="AV27" s="81"/>
      <c r="AW27" s="81"/>
      <c r="AX27" s="81"/>
      <c r="AY27" s="81"/>
      <c r="AZ27">
        <f>(AF27*(AF6/100))+(AG27*(AG6/100))+(AH27*(AH6/100))+(AI27*(AI6/100))+(AJ27*(AJ6/100))+(AK27*(AK6/100))+(AL27*(AL6/100))+(AM27*(AM6/100))+(AN27*(AN6/100))+(AO27*(AO6/100))+(AP27*(AP6/100))+(AQ27*(AQ6/100))+(AR27*(AR6/100))+(AS27*(AS6/100))+(AT27*(AT6/100))+(AU27*(AU6/100))+(AV27*(AV6/100))+(AW27*(AW6/100))+(AX27*(AX6/100))+(AY27*(AY6/100))</f>
        <v>0</v>
      </c>
      <c r="BA27">
        <f>((AN27*(AN6/100))+(AO27*(AO6/100))+(AP27*(AP6/100))+(AQ27*(AQ6/100))+(AR27*(AR6/100))+(AS27*(AS6/100))+(AT27*(AT6/100))+(P27*P6/100+Q27*Q6/100+R27*R6/100+S27*S6/100+T27*T6/100+U27*U6/100+V27*V6/100+W27*W6/100+X27*X6/100+Y27*Y6/100))</f>
        <v>0</v>
      </c>
      <c r="BB27">
        <f aca="true" t="shared" si="19" ref="BB27:BB32">P27+Q27+R27+S27+T27+U27+V27+W27+X27+Y27+AN27+AO27+AP27+AQ27++AR27+AS27+AT27</f>
        <v>0</v>
      </c>
    </row>
    <row r="28" spans="1:54" ht="24.75" customHeight="1">
      <c r="A28" s="116" t="s">
        <v>59</v>
      </c>
      <c r="B28" s="84">
        <v>30</v>
      </c>
      <c r="C28" s="84"/>
      <c r="D28" s="3">
        <f t="shared" si="3"/>
        <v>0</v>
      </c>
      <c r="E28" s="71" t="e">
        <f t="shared" si="4"/>
        <v>#DIV/0!</v>
      </c>
      <c r="F28" s="55"/>
      <c r="G28" s="55"/>
      <c r="H28" s="55"/>
      <c r="I28" s="55"/>
      <c r="J28" s="55"/>
      <c r="K28" s="55"/>
      <c r="L28" s="55"/>
      <c r="M28" s="55"/>
      <c r="N28" s="55"/>
      <c r="O28" s="87"/>
      <c r="P28" s="78"/>
      <c r="Q28" s="78"/>
      <c r="R28" s="78"/>
      <c r="S28" s="78"/>
      <c r="T28" s="78"/>
      <c r="U28" s="55"/>
      <c r="V28" s="55"/>
      <c r="W28" s="55"/>
      <c r="X28" s="55"/>
      <c r="Y28" s="55"/>
      <c r="Z28">
        <f>(F28*(F6/100))+(G28*(G6/100))+(H28*(H6/100))+(I28*(I6/100))+(J28*(J6/100))+(K28*(K6/100))+(L28*(L6/100))+(M28*(M6/100))+(N28*(N6/100))+(O28*(O6/100))+(P28*(P6/100))+(Q28*(Q6/100))+(R28*(R6/100))+(S28*(S6/100))+(T28*(T6/100))+(U28*(U6/100))+(V28*(V6/100))+(W28*(W6/100))+(X28*(X6/100))+(Y28*(Y6/100))</f>
        <v>0</v>
      </c>
      <c r="AA28" s="62" t="str">
        <f t="shared" si="17"/>
        <v>marraskuu</v>
      </c>
      <c r="AB28" s="55">
        <f t="shared" si="17"/>
        <v>30</v>
      </c>
      <c r="AC28" s="55">
        <f t="shared" si="17"/>
        <v>0</v>
      </c>
      <c r="AD28" s="3">
        <f>AB28*AC28</f>
        <v>0</v>
      </c>
      <c r="AE28" s="71" t="e">
        <f t="shared" si="18"/>
        <v>#DIV/0!</v>
      </c>
      <c r="AF28" s="55"/>
      <c r="AG28" s="55"/>
      <c r="AH28" s="55"/>
      <c r="AI28" s="55"/>
      <c r="AJ28" s="55"/>
      <c r="AK28" s="55"/>
      <c r="AL28" s="55"/>
      <c r="AM28" s="55"/>
      <c r="AN28" s="78"/>
      <c r="AO28" s="78"/>
      <c r="AP28" s="78"/>
      <c r="AQ28" s="78"/>
      <c r="AR28" s="55"/>
      <c r="AS28" s="55"/>
      <c r="AT28" s="55"/>
      <c r="AU28" s="78"/>
      <c r="AV28" s="78"/>
      <c r="AW28" s="78"/>
      <c r="AX28" s="78"/>
      <c r="AY28" s="78"/>
      <c r="AZ28">
        <f>(AF28*(AF6/100))+(AG28*(AG6/100))+(AH28*(AH6/100))+(AI28*(AI6/100))+(AJ28*(AJ6/100))+(AK28*(AK6/100))+(AL28*(AL6/100))+(AM28*(AM6/100))+(AN28*(AN6/100))+(AO28*(AO6/100))+(AP28*(AP6/100))+(AQ28*(AQ6/100))+(AR28*(AR6/100))+(AS28*(AS6/100))+(AT28*(AT6/100))+(AU28*(AU6/100))+(AV28*(AV6/100))+(AW28*(AW6/100))+(AX28*(AX6/100))+(AY28*(AY6/100))</f>
        <v>0</v>
      </c>
      <c r="BA28">
        <f>((AN28*(AN6/100))+(AO28*(AO6/100))+(AP28*(AP6/100))+(AQ28*(AQ6/100))+(AR28*(AR6/100))+(AS28*(AS6/100))+(AT28*(AT6/100))+(P28*P6/100+Q28*Q6/100+R28*R6/100+S28*S6/100+T28*T6/100+U28*U6/100+V28*V6/100+W28*W6/100+X28*X6/100+Y28*Y6/100))</f>
        <v>0</v>
      </c>
      <c r="BB28">
        <f t="shared" si="19"/>
        <v>0</v>
      </c>
    </row>
    <row r="29" spans="1:54" ht="24.75" customHeight="1">
      <c r="A29" s="116" t="s">
        <v>60</v>
      </c>
      <c r="B29" s="84">
        <v>31</v>
      </c>
      <c r="C29" s="84"/>
      <c r="D29" s="3">
        <f t="shared" si="3"/>
        <v>0</v>
      </c>
      <c r="E29" s="71" t="e">
        <f t="shared" si="4"/>
        <v>#DIV/0!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78"/>
      <c r="Q29" s="78"/>
      <c r="R29" s="78"/>
      <c r="S29" s="78"/>
      <c r="T29" s="78"/>
      <c r="U29" s="55"/>
      <c r="V29" s="55"/>
      <c r="W29" s="55"/>
      <c r="X29" s="55"/>
      <c r="Y29" s="55"/>
      <c r="Z29">
        <f>(F29*(F6/100))+(G29*(G6/100))+(H29*(H6/100))+(I29*(I6/100))+(J29*(J6/100))+(K29*(K6/100))+(L29*(L6/100))+(M29*(M6/100))+(N29*(N6/100))+(O29*(O6/100))+(P29*(P6/100))+(Q29*(Q6/100))+(R29*(R6/100))+(S29*(S6/100))+(T29*(T6/100))+(U29*(U6/100))+(V29*(V6/100))+(W29*(W6/100))+(X29*(X6/100))+(Y29*(Y6/100))</f>
        <v>0</v>
      </c>
      <c r="AA29" s="62" t="str">
        <f t="shared" si="17"/>
        <v>joulukuu</v>
      </c>
      <c r="AB29" s="55">
        <f t="shared" si="17"/>
        <v>31</v>
      </c>
      <c r="AC29" s="55">
        <f t="shared" si="17"/>
        <v>0</v>
      </c>
      <c r="AD29" s="3">
        <f>AB29*AC29</f>
        <v>0</v>
      </c>
      <c r="AE29" s="71" t="e">
        <f t="shared" si="18"/>
        <v>#DIV/0!</v>
      </c>
      <c r="AF29" s="55"/>
      <c r="AG29" s="55"/>
      <c r="AH29" s="55"/>
      <c r="AI29" s="55"/>
      <c r="AJ29" s="55"/>
      <c r="AK29" s="55"/>
      <c r="AL29" s="55"/>
      <c r="AM29" s="55"/>
      <c r="AN29" s="78"/>
      <c r="AO29" s="78"/>
      <c r="AP29" s="78"/>
      <c r="AQ29" s="78"/>
      <c r="AR29" s="55"/>
      <c r="AS29" s="55"/>
      <c r="AT29" s="55"/>
      <c r="AU29" s="78"/>
      <c r="AV29" s="78"/>
      <c r="AW29" s="78"/>
      <c r="AX29" s="78"/>
      <c r="AY29" s="78"/>
      <c r="AZ29">
        <f>(AF29*(AF6/100))+(AG29*(AG6/100))+(AH29*(AH6/100))+(AI29*(AI6/100))+(AJ29*(AJ6/100))+(AK29*(AK6/100))+(AL29*(AL6/100))+(AM29*(AM6/100))+(AN29*(AN6/100))+(AO29*(AO6/100))+(AP29*(AP6/100))+(AQ29*(AQ6/100))+(AR29*(AR6/100))+(AS29*(AS6/100))+(AT29*(AT6/100))+(AU29*(AU6/100))+(AV29*(AV6/100))+(AW29*(AW6/100))+(AX29*(AX6/100))+(AY29*(AY6/100))</f>
        <v>0</v>
      </c>
      <c r="BA29">
        <f>((AN29*(AN6/100))+(AO29*(AO6/100))+(AP29*(AP6/100))+(AQ29*(AQ6/100))+(AR29*(AR6/100))+(AS29*(AS6/100))+(AT29*(AT6/100))+(P29*P6/100+Q29*Q6/100+R29*R6/100+S29*S6/100+T29*T6/100+U29*U6/100+V29*V6/100+W29*W6/100+X29*X6/100+Y29*Y6/100))</f>
        <v>0</v>
      </c>
      <c r="BB29">
        <f t="shared" si="19"/>
        <v>0</v>
      </c>
    </row>
    <row r="30" spans="1:54" ht="24.75" customHeight="1">
      <c r="A30" s="116"/>
      <c r="B30" s="84"/>
      <c r="C30" s="84"/>
      <c r="D30" s="3">
        <f t="shared" si="3"/>
        <v>0</v>
      </c>
      <c r="E30" s="71" t="e">
        <f t="shared" si="4"/>
        <v>#DIV/0!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78"/>
      <c r="Q30" s="78"/>
      <c r="R30" s="78"/>
      <c r="S30" s="78"/>
      <c r="T30" s="78"/>
      <c r="U30" s="55"/>
      <c r="V30" s="55"/>
      <c r="W30" s="55"/>
      <c r="X30" s="55"/>
      <c r="Y30" s="55"/>
      <c r="Z30">
        <f>(F30*(F6/100))+(G30*(G6/100))+(H30*(H6/100))+(I30*(I6/100))+(J30*(J6/100))+(K30*(K6/100))+(L30*(L6/100))+(M30*(M6/100))+(N30*(N6/100))+(O30*(O6/100))+(P30*(P6/100))+(Q30*(Q6/100))+(R30*(R6/100))+(S30*(S6/100))+(T30*(T6/100))+(U30*(U6/100))+(V30*(V6/100))+(W30*(W6/100))+(X30*(X6/100))+(Y30*(Y6/100))</f>
        <v>0</v>
      </c>
      <c r="AA30" s="62">
        <f t="shared" si="17"/>
        <v>0</v>
      </c>
      <c r="AB30" s="55">
        <f t="shared" si="17"/>
        <v>0</v>
      </c>
      <c r="AC30" s="55">
        <f t="shared" si="17"/>
        <v>0</v>
      </c>
      <c r="AD30" s="3">
        <f>AB30*AC30</f>
        <v>0</v>
      </c>
      <c r="AE30" s="71" t="e">
        <f t="shared" si="18"/>
        <v>#DIV/0!</v>
      </c>
      <c r="AF30" s="55"/>
      <c r="AG30" s="55"/>
      <c r="AH30" s="55"/>
      <c r="AI30" s="55"/>
      <c r="AJ30" s="55"/>
      <c r="AK30" s="55"/>
      <c r="AL30" s="55"/>
      <c r="AM30" s="55"/>
      <c r="AN30" s="78"/>
      <c r="AO30" s="78"/>
      <c r="AP30" s="78"/>
      <c r="AQ30" s="78"/>
      <c r="AR30" s="55"/>
      <c r="AS30" s="55"/>
      <c r="AT30" s="55"/>
      <c r="AU30" s="78"/>
      <c r="AV30" s="78"/>
      <c r="AW30" s="78"/>
      <c r="AX30" s="78"/>
      <c r="AY30" s="78"/>
      <c r="AZ30">
        <f>(AF30*(AF6/100))+(AG30*(AG6/100))+(AH30*(AH6/100))+(AI30*(AI6/100))+(AJ30*(AJ6/100))+(AK30*(AK6/100))+(AL30*(AL6/100))+(AM30*(AM6/100))+(AN30*(AN6/100))+(AO30*(AO6/100))+(AP30*(AP6/100))+(AQ30*(AQ6/100))+(AR30*(AR6/100))+(AS30*(AS6/100))+(AT30*(AT6/100))+(AU30*(AU6/100))+(AV30*(AV6/100))+(AW30*(AW6/100))+(AX30*(AX6/100))+(AY30*(AY6/100))</f>
        <v>0</v>
      </c>
      <c r="BA30">
        <f>((AN30*(AN6/100))+(AO30*(AO6/100))+(AP30*(AP6/100))+(AQ30*(AQ6/100))+(AR30*(AR6/100))+(AS30*(AS6/100))+(AT30*(AT6/100))+(P30*P6/100+Q30*Q6/100+R30*R6/100+S30*S6/100+T30*T6/100+U30*U6/100+V30*V6/100+W30*W6/100+X30*X6/100+Y30*Y6/100))</f>
        <v>0</v>
      </c>
      <c r="BB30">
        <f t="shared" si="19"/>
        <v>0</v>
      </c>
    </row>
    <row r="31" spans="1:54" ht="24.75" customHeight="1">
      <c r="A31" s="86"/>
      <c r="B31" s="84"/>
      <c r="C31" s="84"/>
      <c r="D31" s="3">
        <f t="shared" si="3"/>
        <v>0</v>
      </c>
      <c r="E31" s="71" t="e">
        <f t="shared" si="4"/>
        <v>#DIV/0!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78"/>
      <c r="Q31" s="78"/>
      <c r="R31" s="78"/>
      <c r="S31" s="78"/>
      <c r="T31" s="78"/>
      <c r="U31" s="55"/>
      <c r="V31" s="55"/>
      <c r="W31" s="55"/>
      <c r="X31" s="55"/>
      <c r="Y31" s="55"/>
      <c r="Z31">
        <f>(F31*(F6/100))+(G31*(G6/100))+(H31*(H6/100))+(I31*(I6/100))+(J31*(J6/100))+(K31*(K6/100))+(L31*(L6/100))+(M31*(M6/100))+(N31*(N6/100))+(O31*(O6/100))+(P31*(P6/100))+(Q31*(Q6/100))+(R31*(R6/100))+(S31*(S6/100))+(T31*(T6/100))+(U31*(U6/100))+(V31*(V6/100))+(W31*(W6/100))+(X31*(X6/100))+(Y31*(Y6/100))</f>
        <v>0</v>
      </c>
      <c r="AA31" s="3">
        <f t="shared" si="17"/>
        <v>0</v>
      </c>
      <c r="AB31" s="55">
        <f t="shared" si="17"/>
        <v>0</v>
      </c>
      <c r="AC31" s="55">
        <f t="shared" si="17"/>
        <v>0</v>
      </c>
      <c r="AD31" s="3">
        <f>AB31*AC31</f>
        <v>0</v>
      </c>
      <c r="AE31" s="71" t="e">
        <f t="shared" si="18"/>
        <v>#DIV/0!</v>
      </c>
      <c r="AF31" s="55"/>
      <c r="AG31" s="55"/>
      <c r="AH31" s="55"/>
      <c r="AI31" s="55"/>
      <c r="AJ31" s="55"/>
      <c r="AK31" s="55"/>
      <c r="AL31" s="55"/>
      <c r="AM31" s="55"/>
      <c r="AN31" s="78"/>
      <c r="AO31" s="78"/>
      <c r="AP31" s="78"/>
      <c r="AQ31" s="78"/>
      <c r="AR31" s="55"/>
      <c r="AS31" s="55"/>
      <c r="AT31" s="55"/>
      <c r="AU31" s="78"/>
      <c r="AV31" s="78"/>
      <c r="AW31" s="78"/>
      <c r="AX31" s="78"/>
      <c r="AY31" s="78"/>
      <c r="AZ31">
        <f>(AF31*(AF6/100))+(AG31*(AG6/100))+(AH31*(AH6/100))+(AI31*(AI6/100))+(AJ31*(AJ6/100))+(AK31*(AK6/100))+(AL31*(AL6/100))+(AM31*(AM6/100))+(AN31*(AN6/100))+(AO31*(AO6/100))+(AP31*(AP6/100))+(AQ31*(AQ6/100))+(AR31*(AR6/100))+(AS31*(AS6/100))+(AT31*(AT6/100))+(AU31*(AU6/100))+(AV31*(AV6/100))+(AW31*(AW6/100))+(AX31*(AX6/100))+(AY31*(AY6/100))</f>
        <v>0</v>
      </c>
      <c r="BA31">
        <f>((AN31*(AN6/100))+(AO31*(AO6/100))+(AP31*(AP6/100))+(AQ31*(AQ6/100))+(AR31*(AR6/100))+(AS31*(AS6/100))+(AT31*(AT6/100))+(P31*P6/100+Q31*Q6/100+R31*R6/100+S31*S6/100+T31*T6/100+U31*U6/100+V31*V6/100+W31*W6/100+X31*X6/100+Y31*Y6/100))</f>
        <v>0</v>
      </c>
      <c r="BB31">
        <f t="shared" si="19"/>
        <v>0</v>
      </c>
    </row>
    <row r="32" spans="1:54" ht="24.75" customHeight="1">
      <c r="A32" s="12" t="s">
        <v>19</v>
      </c>
      <c r="B32" s="12">
        <f>SUM(B27:B31)</f>
        <v>92</v>
      </c>
      <c r="C32" s="12"/>
      <c r="D32" s="12">
        <f>SUM(D27:D31)</f>
        <v>0</v>
      </c>
      <c r="E32" s="72" t="e">
        <f t="shared" si="4"/>
        <v>#DIV/0!</v>
      </c>
      <c r="F32" s="12">
        <f>SUM(F27:F31)</f>
        <v>0</v>
      </c>
      <c r="G32" s="12">
        <f aca="true" t="shared" si="20" ref="G32:Y32">SUM(G27:G31)</f>
        <v>0</v>
      </c>
      <c r="H32" s="12">
        <f t="shared" si="20"/>
        <v>0</v>
      </c>
      <c r="I32" s="12">
        <f t="shared" si="20"/>
        <v>0</v>
      </c>
      <c r="J32" s="12">
        <f t="shared" si="20"/>
        <v>0</v>
      </c>
      <c r="K32" s="12">
        <f t="shared" si="20"/>
        <v>0</v>
      </c>
      <c r="L32" s="12">
        <f t="shared" si="20"/>
        <v>0</v>
      </c>
      <c r="M32" s="12">
        <f t="shared" si="20"/>
        <v>0</v>
      </c>
      <c r="N32" s="12">
        <f t="shared" si="20"/>
        <v>0</v>
      </c>
      <c r="O32" s="12">
        <f t="shared" si="20"/>
        <v>0</v>
      </c>
      <c r="P32" s="12">
        <f t="shared" si="20"/>
        <v>0</v>
      </c>
      <c r="Q32" s="12">
        <f t="shared" si="20"/>
        <v>0</v>
      </c>
      <c r="R32" s="12">
        <f t="shared" si="20"/>
        <v>0</v>
      </c>
      <c r="S32" s="12">
        <f t="shared" si="20"/>
        <v>0</v>
      </c>
      <c r="T32" s="12">
        <f t="shared" si="20"/>
        <v>0</v>
      </c>
      <c r="U32" s="12">
        <f t="shared" si="20"/>
        <v>0</v>
      </c>
      <c r="V32" s="12">
        <f t="shared" si="20"/>
        <v>0</v>
      </c>
      <c r="W32" s="12">
        <f t="shared" si="20"/>
        <v>0</v>
      </c>
      <c r="X32" s="12">
        <f t="shared" si="20"/>
        <v>0</v>
      </c>
      <c r="Y32" s="12">
        <f t="shared" si="20"/>
        <v>0</v>
      </c>
      <c r="Z32">
        <f>(F32*(F6/100))+(G32*(G6/100))+(H32*(H6/100))+(I32*(I6/100))+(J32*(J6/100))+(K32*(K6/100))+(L32*(L6/100))+(M32*(M6/100))+(N32*(N6/100))+(O32*(O6/100))+(P32*(P6/100))+(Q32*(Q6/100))+(R32*(R6/100))+(S32*(S6/100))+(T32*(T6/100))+(U32*(U6/100))+(V32*(V6/100))+(W32*(W6/100))+(X32*(X6/100))+(Y32*(Y6/100))</f>
        <v>0</v>
      </c>
      <c r="AA32" s="12" t="s">
        <v>19</v>
      </c>
      <c r="AB32" s="12">
        <f>B32</f>
        <v>92</v>
      </c>
      <c r="AC32" s="12"/>
      <c r="AD32" s="12">
        <f>SUM(AD27:AD31)</f>
        <v>0</v>
      </c>
      <c r="AE32" s="72" t="e">
        <f t="shared" si="18"/>
        <v>#DIV/0!</v>
      </c>
      <c r="AF32" s="12">
        <f aca="true" t="shared" si="21" ref="AF32:AY32">SUM(AF27:AF31)</f>
        <v>0</v>
      </c>
      <c r="AG32" s="12">
        <f t="shared" si="21"/>
        <v>0</v>
      </c>
      <c r="AH32" s="12">
        <f t="shared" si="21"/>
        <v>0</v>
      </c>
      <c r="AI32" s="12">
        <f t="shared" si="21"/>
        <v>0</v>
      </c>
      <c r="AJ32" s="12">
        <f>SUM(AJ27:AJ31)</f>
        <v>0</v>
      </c>
      <c r="AK32" s="12">
        <f>SUM(AK27:AK31)</f>
        <v>0</v>
      </c>
      <c r="AL32" s="12">
        <f>SUM(AL27:AL31)</f>
        <v>0</v>
      </c>
      <c r="AM32" s="12">
        <f t="shared" si="21"/>
        <v>0</v>
      </c>
      <c r="AN32" s="12">
        <f t="shared" si="21"/>
        <v>0</v>
      </c>
      <c r="AO32" s="12">
        <f t="shared" si="21"/>
        <v>0</v>
      </c>
      <c r="AP32" s="12">
        <f t="shared" si="21"/>
        <v>0</v>
      </c>
      <c r="AQ32" s="12">
        <f t="shared" si="21"/>
        <v>0</v>
      </c>
      <c r="AR32" s="12">
        <f t="shared" si="21"/>
        <v>0</v>
      </c>
      <c r="AS32" s="12">
        <f t="shared" si="21"/>
        <v>0</v>
      </c>
      <c r="AT32" s="12">
        <f t="shared" si="21"/>
        <v>0</v>
      </c>
      <c r="AU32" s="12">
        <f t="shared" si="21"/>
        <v>0</v>
      </c>
      <c r="AV32" s="12">
        <f t="shared" si="21"/>
        <v>0</v>
      </c>
      <c r="AW32" s="12">
        <f t="shared" si="21"/>
        <v>0</v>
      </c>
      <c r="AX32" s="12">
        <f t="shared" si="21"/>
        <v>0</v>
      </c>
      <c r="AY32" s="12">
        <f t="shared" si="21"/>
        <v>0</v>
      </c>
      <c r="AZ32">
        <f>(AF32*(AF6/100))+(AG32*(AG6/100))+(AH32*(AH6/100))+(AI32*(AI6/100))+(AJ32*(AJ6/100))+(AK32*(AK6/100))+(AL32*(AL6/100))+(AM32*(AM6/100))+(AN32*(AN6/100))+(AO32*(AO6/100))+(AP32*(AP6/100))+(AQ32*(AQ6/100))+(AR32*(AR6/100))+(AS32*(AS6/100))+(AT32*(AT6/100))+(AU32*(AU6/100))+(AV32*(AV6/100))+(AW32*(AW6/100))+(AX32*(AX6/100))+(AY32*(AY6/100))</f>
        <v>0</v>
      </c>
      <c r="BA32">
        <f>((AN32*(AN6/100))+(AO32*(AO6/100))+(AP32*(AP6/100))+(AQ32*(AQ6/100))+(AR32*(AR6/100))+(AS32*(AS6/100))+(AT32*(AT6/100))+(P32*P6/100+Q32*Q6/100+R32*R6/100+S32*S6/100+T32*T6/100+U32*U6/100+V32*V6/100+W32*W6/100+X32*X6/100+Y32*Y6/100))</f>
        <v>0</v>
      </c>
      <c r="BB32">
        <f t="shared" si="19"/>
        <v>0</v>
      </c>
    </row>
    <row r="33" spans="1:51" ht="19.5" customHeight="1">
      <c r="A33" s="7"/>
      <c r="B33" s="7"/>
      <c r="C33" s="7"/>
      <c r="D33" s="7"/>
      <c r="E33" s="71"/>
      <c r="F33" s="8"/>
      <c r="G33" s="8"/>
      <c r="H33" s="8"/>
      <c r="I33" s="8"/>
      <c r="J33" s="8"/>
      <c r="K33" s="8"/>
      <c r="L33" s="8"/>
      <c r="M33" s="8"/>
      <c r="N33" s="8"/>
      <c r="O33" s="8"/>
      <c r="P33" s="82"/>
      <c r="Q33" s="82"/>
      <c r="R33" s="82"/>
      <c r="S33" s="82"/>
      <c r="T33" s="82"/>
      <c r="U33" s="8"/>
      <c r="V33" s="8"/>
      <c r="W33" s="8"/>
      <c r="X33" s="8"/>
      <c r="Y33" s="9"/>
      <c r="AA33" s="7"/>
      <c r="AB33" s="7"/>
      <c r="AC33" s="7"/>
      <c r="AD33" s="7"/>
      <c r="AE33" s="71"/>
      <c r="AF33" s="8"/>
      <c r="AG33" s="8"/>
      <c r="AH33" s="8"/>
      <c r="AI33" s="8"/>
      <c r="AJ33" s="8"/>
      <c r="AK33" s="8"/>
      <c r="AL33" s="8"/>
      <c r="AM33" s="8"/>
      <c r="AN33" s="82"/>
      <c r="AO33" s="82"/>
      <c r="AP33" s="82"/>
      <c r="AQ33" s="82"/>
      <c r="AR33" s="8"/>
      <c r="AS33" s="8"/>
      <c r="AT33" s="8"/>
      <c r="AU33" s="82"/>
      <c r="AV33" s="82"/>
      <c r="AW33" s="82"/>
      <c r="AX33" s="82"/>
      <c r="AY33" s="94"/>
    </row>
    <row r="34" spans="1:54" ht="19.5" customHeight="1">
      <c r="A34" s="4" t="s">
        <v>21</v>
      </c>
      <c r="B34" s="4">
        <f>B16+B24+B32</f>
        <v>365</v>
      </c>
      <c r="C34" s="30">
        <f>D34/B34</f>
        <v>0</v>
      </c>
      <c r="D34" s="4">
        <f aca="true" t="shared" si="22" ref="D34:Q34">D16+D24+D32</f>
        <v>0</v>
      </c>
      <c r="E34" s="72" t="e">
        <f t="shared" si="4"/>
        <v>#DIV/0!</v>
      </c>
      <c r="F34" s="4">
        <f t="shared" si="22"/>
        <v>0</v>
      </c>
      <c r="G34" s="4">
        <f t="shared" si="22"/>
        <v>0</v>
      </c>
      <c r="H34" s="4">
        <f t="shared" si="22"/>
        <v>0</v>
      </c>
      <c r="I34" s="4">
        <f t="shared" si="22"/>
        <v>0</v>
      </c>
      <c r="J34" s="4">
        <f t="shared" si="22"/>
        <v>0</v>
      </c>
      <c r="K34" s="4">
        <f t="shared" si="22"/>
        <v>0</v>
      </c>
      <c r="L34" s="4">
        <f t="shared" si="22"/>
        <v>0</v>
      </c>
      <c r="M34" s="4">
        <f t="shared" si="22"/>
        <v>0</v>
      </c>
      <c r="N34" s="4">
        <f t="shared" si="22"/>
        <v>0</v>
      </c>
      <c r="O34" s="4">
        <f t="shared" si="22"/>
        <v>0</v>
      </c>
      <c r="P34" s="83">
        <f t="shared" si="22"/>
        <v>0</v>
      </c>
      <c r="Q34" s="83">
        <f t="shared" si="22"/>
        <v>0</v>
      </c>
      <c r="R34" s="83">
        <f aca="true" t="shared" si="23" ref="R34:Y34">R16+R24+R32</f>
        <v>0</v>
      </c>
      <c r="S34" s="83">
        <f t="shared" si="23"/>
        <v>0</v>
      </c>
      <c r="T34" s="83">
        <f t="shared" si="23"/>
        <v>0</v>
      </c>
      <c r="U34" s="4">
        <f t="shared" si="23"/>
        <v>0</v>
      </c>
      <c r="V34" s="4">
        <f t="shared" si="23"/>
        <v>0</v>
      </c>
      <c r="W34" s="4">
        <f t="shared" si="23"/>
        <v>0</v>
      </c>
      <c r="X34" s="4">
        <f t="shared" si="23"/>
        <v>0</v>
      </c>
      <c r="Y34" s="4">
        <f t="shared" si="23"/>
        <v>0</v>
      </c>
      <c r="Z34">
        <f>(F34*(F6/100))+(G34*(G6/100))+(H34*(H6/100))+(I34*(I6/100))+(J34*(J6/100))+(K34*(K6/100))+(L34*(L6/100))+(M34*(M6/100))+(N34*(N6/100))+(O34*(O6/100))+(P34*(P6/100))+(Q34*(Q6/100))+(R34*(R6/100))+(S34*(S6/100))+(T34*(T6/100))+(U34*(U6/100))+(V34*(V6/100))+(W34*(W6/100))+(X34*(X6/100))+(Y34*(Y6/100))</f>
        <v>0</v>
      </c>
      <c r="AA34" s="4" t="s">
        <v>21</v>
      </c>
      <c r="AB34" s="4">
        <f>B34</f>
        <v>365</v>
      </c>
      <c r="AC34" s="30">
        <f>AD34/AB34</f>
        <v>0</v>
      </c>
      <c r="AD34" s="4">
        <f>AD16+AD24+AD32</f>
        <v>0</v>
      </c>
      <c r="AE34" s="72" t="e">
        <f>AZ34/AD34</f>
        <v>#DIV/0!</v>
      </c>
      <c r="AF34" s="4">
        <f aca="true" t="shared" si="24" ref="AF34:AY34">AF16+AF24+AF32</f>
        <v>0</v>
      </c>
      <c r="AG34" s="4">
        <f t="shared" si="24"/>
        <v>0</v>
      </c>
      <c r="AH34" s="4">
        <f t="shared" si="24"/>
        <v>0</v>
      </c>
      <c r="AI34" s="4">
        <f t="shared" si="24"/>
        <v>0</v>
      </c>
      <c r="AJ34" s="4">
        <f>AJ16+AJ24+AJ32</f>
        <v>0</v>
      </c>
      <c r="AK34" s="4">
        <f>AK16+AK24+AK32</f>
        <v>0</v>
      </c>
      <c r="AL34" s="4">
        <f>AL16+AL24+AL32</f>
        <v>0</v>
      </c>
      <c r="AM34" s="4">
        <f t="shared" si="24"/>
        <v>0</v>
      </c>
      <c r="AN34" s="83">
        <f t="shared" si="24"/>
        <v>0</v>
      </c>
      <c r="AO34" s="83">
        <f t="shared" si="24"/>
        <v>0</v>
      </c>
      <c r="AP34" s="83">
        <f t="shared" si="24"/>
        <v>0</v>
      </c>
      <c r="AQ34" s="83">
        <f t="shared" si="24"/>
        <v>0</v>
      </c>
      <c r="AR34" s="4">
        <f t="shared" si="24"/>
        <v>0</v>
      </c>
      <c r="AS34" s="4">
        <f t="shared" si="24"/>
        <v>0</v>
      </c>
      <c r="AT34" s="4">
        <f t="shared" si="24"/>
        <v>0</v>
      </c>
      <c r="AU34" s="83">
        <f t="shared" si="24"/>
        <v>0</v>
      </c>
      <c r="AV34" s="83">
        <f t="shared" si="24"/>
        <v>0</v>
      </c>
      <c r="AW34" s="83">
        <f t="shared" si="24"/>
        <v>0</v>
      </c>
      <c r="AX34" s="83">
        <f t="shared" si="24"/>
        <v>0</v>
      </c>
      <c r="AY34" s="83">
        <f t="shared" si="24"/>
        <v>0</v>
      </c>
      <c r="AZ34">
        <f>(AF34*(AF6/100))+(AG34*(AG6/100))+(AH34*(AH6/100))+(AI34*(AI6/100))+(AJ34*(AJ6/100))+(AK34*(AK6/100))+(AL34*(AL6/100))+(AM34*(AM6/100))+(AN34*(AN6/100))+(AO34*(AO6/100))+(AP34*(AP6/100))+(AQ34*(AQ6/100))+(AR34*(AR6/100))+(AS34*(AS6/100))+(AT34*(AT6/100))+(AU34*(AU6/100))+(AV34*(AV6/100))+(AW34*(AW6/100))+(AX34*(AX6/100))+(AY34*(AY6/100))</f>
        <v>0</v>
      </c>
      <c r="BA34">
        <f>((AN34*(AN6/100))+(AO34*(AO6/100))+(AP34*(AP6/100))+(AQ34*(AQ6/100))+(AR34*(AR6/100))+(AS34*(AS6/100))+(AT34*(AT6/100))+(P34*P6/100+Q34*Q6/100+R34*R6/100+S34*S6/100+T34*T6/100+U34*U6/100+V34*V6/100+W34*W6/100+X34*X6/100+Y34*Y6/100))</f>
        <v>0</v>
      </c>
      <c r="BB34">
        <f>P34+Q34+R34+S34+T34+U34+V34+W34+X34+Y34+AN34+AO34+AP34+AQ34++AR34+AS34+AT34</f>
        <v>0</v>
      </c>
    </row>
    <row r="35" spans="1:54" ht="24.75" customHeight="1">
      <c r="A35" s="101" t="s">
        <v>12</v>
      </c>
      <c r="B35" s="101"/>
      <c r="C35" s="101"/>
      <c r="D35" s="101"/>
      <c r="E35" s="101"/>
      <c r="F35" s="101">
        <f aca="true" t="shared" si="25" ref="F35:Y35">F6*F34/100</f>
        <v>0</v>
      </c>
      <c r="G35" s="101">
        <f t="shared" si="25"/>
        <v>0</v>
      </c>
      <c r="H35" s="101">
        <f t="shared" si="25"/>
        <v>0</v>
      </c>
      <c r="I35" s="101">
        <f t="shared" si="25"/>
        <v>0</v>
      </c>
      <c r="J35" s="101">
        <f t="shared" si="25"/>
        <v>0</v>
      </c>
      <c r="K35" s="101">
        <f t="shared" si="25"/>
        <v>0</v>
      </c>
      <c r="L35" s="101">
        <f t="shared" si="25"/>
        <v>0</v>
      </c>
      <c r="M35" s="101">
        <f t="shared" si="25"/>
        <v>0</v>
      </c>
      <c r="N35" s="101">
        <f t="shared" si="25"/>
        <v>0</v>
      </c>
      <c r="O35" s="101">
        <f t="shared" si="25"/>
        <v>0</v>
      </c>
      <c r="P35" s="101">
        <f t="shared" si="25"/>
        <v>0</v>
      </c>
      <c r="Q35" s="101">
        <f t="shared" si="25"/>
        <v>0</v>
      </c>
      <c r="R35" s="101">
        <f t="shared" si="25"/>
        <v>0</v>
      </c>
      <c r="S35" s="101">
        <f t="shared" si="25"/>
        <v>0</v>
      </c>
      <c r="T35" s="101">
        <f t="shared" si="25"/>
        <v>0</v>
      </c>
      <c r="U35" s="101">
        <f t="shared" si="25"/>
        <v>0</v>
      </c>
      <c r="V35" s="101">
        <f t="shared" si="25"/>
        <v>0</v>
      </c>
      <c r="W35" s="101">
        <f t="shared" si="25"/>
        <v>0</v>
      </c>
      <c r="X35" s="101">
        <f t="shared" si="25"/>
        <v>0</v>
      </c>
      <c r="Y35" s="101">
        <f t="shared" si="25"/>
        <v>0</v>
      </c>
      <c r="Z35" s="2">
        <f>F35+G35+H35+I35+J35+K35+L35+M35+N35+O35+P35+Q35+R35+S35+T35+U35+V35+W35+X35+Y35</f>
        <v>0</v>
      </c>
      <c r="AA35" s="101" t="s">
        <v>12</v>
      </c>
      <c r="AB35" s="102" t="s">
        <v>46</v>
      </c>
      <c r="AC35" s="101"/>
      <c r="AD35" s="101"/>
      <c r="AE35" s="101"/>
      <c r="AF35" s="101">
        <f aca="true" t="shared" si="26" ref="AF35:AY35">AF6*AF34/100</f>
        <v>0</v>
      </c>
      <c r="AG35" s="101">
        <f t="shared" si="26"/>
        <v>0</v>
      </c>
      <c r="AH35" s="101">
        <f t="shared" si="26"/>
        <v>0</v>
      </c>
      <c r="AI35" s="101">
        <f t="shared" si="26"/>
        <v>0</v>
      </c>
      <c r="AJ35" s="101">
        <f>AJ6*AJ34/100</f>
        <v>0</v>
      </c>
      <c r="AK35" s="101">
        <f>AK6*AK34/100</f>
        <v>0</v>
      </c>
      <c r="AL35" s="101">
        <f>AL6*AL34/100</f>
        <v>0</v>
      </c>
      <c r="AM35" s="101">
        <f t="shared" si="26"/>
        <v>0</v>
      </c>
      <c r="AN35" s="101">
        <f t="shared" si="26"/>
        <v>0</v>
      </c>
      <c r="AO35" s="101">
        <f t="shared" si="26"/>
        <v>0</v>
      </c>
      <c r="AP35" s="101">
        <f t="shared" si="26"/>
        <v>0</v>
      </c>
      <c r="AQ35" s="101">
        <f t="shared" si="26"/>
        <v>0</v>
      </c>
      <c r="AR35" s="101">
        <f t="shared" si="26"/>
        <v>0</v>
      </c>
      <c r="AS35" s="101">
        <f t="shared" si="26"/>
        <v>0</v>
      </c>
      <c r="AT35" s="101">
        <f t="shared" si="26"/>
        <v>0</v>
      </c>
      <c r="AU35" s="101">
        <f t="shared" si="26"/>
        <v>0</v>
      </c>
      <c r="AV35" s="101">
        <f t="shared" si="26"/>
        <v>0</v>
      </c>
      <c r="AW35" s="101">
        <f t="shared" si="26"/>
        <v>0</v>
      </c>
      <c r="AX35" s="101">
        <f t="shared" si="26"/>
        <v>0</v>
      </c>
      <c r="AY35" s="101">
        <f t="shared" si="26"/>
        <v>0</v>
      </c>
      <c r="AZ35" s="2">
        <f>(AF35*(AF6/100))+(AG35*(AG6/100))+(AH35*(AH6/100))+(AI35*(AI6/100))+(AJ35*(AJ6/100))+(AK35*(AK6/100))+(AL35*(AL6/100))+(AM35*(AM6/100))+(AN35*(AN6/100))+(AO35*(AO6/100))+(AP35*(AP6/100))+(AQ35*(AQ6/100))+(AR35*(AR6/100))+(AS35*(AS6/100))+(AT35*(AT6/100))+(AU35*(AU6/100))+(AV35*(AV6/100))+(AW35*(AW6/100))+(AX35*(AX6/100))+(AY35*(AY6/100))</f>
        <v>0</v>
      </c>
      <c r="BA35" s="2">
        <f>((AN35*(AN6/100))+(AO35*(AO6/100))+(AP35*(AP6/100))+(AQ35*(AQ6/100))+(AR35*(AR6/100))+(AS35*(AS6/100))+(AT35*(AT6/100))+(P35*P6/100+Q35*Q6/100+R35*R6/100+S35*S6/100+T35*T6/100+U35*U6/100+V35*V6/100+W35*W6/100+X35*X6/100+Y35*Y6/100))</f>
        <v>0</v>
      </c>
      <c r="BB35">
        <f>P35+Q35+R35+S35+T35+U35+V35+W35+X35+Y35+AN35+AO35+AP35+AQ35++AR35+AS35+AT35</f>
        <v>0</v>
      </c>
    </row>
    <row r="36" spans="1:25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="6" customFormat="1" ht="20.25">
      <c r="A37" s="113" t="str">
        <f>B1</f>
        <v>Mallila</v>
      </c>
    </row>
    <row r="38" spans="1:25" ht="21" customHeight="1">
      <c r="A38" s="114" t="str">
        <f>A3</f>
        <v>Ryhmä: </v>
      </c>
      <c r="B38" s="22"/>
      <c r="C38" s="22"/>
      <c r="D38" s="22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3" ht="24.75" customHeight="1">
      <c r="A39" s="34" t="s">
        <v>14</v>
      </c>
      <c r="B39" s="34"/>
      <c r="C39" s="145">
        <f>(F35+G35+H35+I35+J35+K35+L35+M35+N35+O35+AF35+AG35+AH35+AI35+AJ35+AK35+AL35+AM35)</f>
        <v>0</v>
      </c>
      <c r="D39" s="146"/>
      <c r="E39" s="64"/>
      <c r="F39" s="39" t="s">
        <v>26</v>
      </c>
      <c r="G39" s="39"/>
      <c r="H39" s="136" t="e">
        <f>C39/C42*100</f>
        <v>#DIV/0!</v>
      </c>
      <c r="I39" s="137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ht="24.75" customHeight="1">
      <c r="A40" s="35" t="s">
        <v>36</v>
      </c>
      <c r="B40" s="35"/>
      <c r="C40" s="147">
        <f>(P35+Q35+R35+S35+T35+AN35+AO35+AP35+AQ35)</f>
        <v>0</v>
      </c>
      <c r="D40" s="148"/>
      <c r="E40" s="65"/>
      <c r="F40" s="35" t="s">
        <v>38</v>
      </c>
      <c r="G40" s="35"/>
      <c r="H40" s="138" t="e">
        <f>C40/C42*100</f>
        <v>#DIV/0!</v>
      </c>
      <c r="I40" s="139"/>
      <c r="J40" s="19"/>
      <c r="K40" s="19" t="s">
        <v>41</v>
      </c>
      <c r="L40" s="19"/>
      <c r="M40" s="19" t="s">
        <v>42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4" ht="24.75" customHeight="1">
      <c r="A41" s="33" t="s">
        <v>37</v>
      </c>
      <c r="B41" s="33"/>
      <c r="C41" s="149">
        <f>U35+V35+W35+X35+Y35+AR35+AS35+AT35</f>
        <v>0</v>
      </c>
      <c r="D41" s="150"/>
      <c r="E41" s="63"/>
      <c r="F41" s="33" t="s">
        <v>39</v>
      </c>
      <c r="G41" s="33"/>
      <c r="H41" s="143" t="e">
        <f>C41/C42*100</f>
        <v>#DIV/0!</v>
      </c>
      <c r="I41" s="144"/>
      <c r="J41" s="19"/>
      <c r="K41" s="19" t="s">
        <v>40</v>
      </c>
      <c r="L41" s="19"/>
      <c r="M41" s="19" t="s">
        <v>43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6"/>
    </row>
    <row r="42" spans="1:24" ht="24.75" customHeight="1">
      <c r="A42" s="5" t="s">
        <v>13</v>
      </c>
      <c r="B42" s="37"/>
      <c r="C42" s="140">
        <f>SUM(C39:C41)</f>
        <v>0</v>
      </c>
      <c r="D42" s="141"/>
      <c r="E42" s="67"/>
      <c r="I42" s="38" t="e">
        <f>SUM(H39:I41)</f>
        <v>#DIV/0!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6"/>
    </row>
    <row r="43" spans="1:24" ht="19.5" customHeight="1">
      <c r="A43" s="26"/>
      <c r="B43" s="26"/>
      <c r="C43" s="142"/>
      <c r="D43" s="142"/>
      <c r="E43" s="68"/>
      <c r="F43" s="6"/>
      <c r="G43" s="6"/>
      <c r="H43" s="6"/>
      <c r="I43" s="6"/>
      <c r="J43" s="6"/>
      <c r="K43" s="74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24.75" customHeight="1">
      <c r="A44" s="40" t="s">
        <v>24</v>
      </c>
      <c r="B44" s="40"/>
      <c r="C44" s="132">
        <f>F35+G35+H35+I35+J35+K35+L35+M35+N35+O35+P35+Q35+R35+S35+T35+U35+V35+W35+X35+Y35</f>
        <v>0</v>
      </c>
      <c r="D44" s="133"/>
      <c r="E44" s="69"/>
      <c r="F44" s="42" t="s">
        <v>27</v>
      </c>
      <c r="G44" s="42"/>
      <c r="H44" s="41"/>
      <c r="I44" s="57" t="e">
        <f>C44/C46*100</f>
        <v>#DIV/0!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24.75" customHeight="1">
      <c r="A45" s="43" t="s">
        <v>25</v>
      </c>
      <c r="B45" s="43"/>
      <c r="C45" s="134">
        <f>AF35+AG35+AH35+AI35+AJ35+AK35+AL35+AM35+AN35+AO35+AP35+AQ35+AR35+AS35+AT35</f>
        <v>0</v>
      </c>
      <c r="D45" s="135"/>
      <c r="E45" s="70"/>
      <c r="F45" s="44" t="s">
        <v>28</v>
      </c>
      <c r="G45" s="44"/>
      <c r="H45" s="45"/>
      <c r="I45" s="58" t="e">
        <f>C45/C46*100</f>
        <v>#DIV/0!</v>
      </c>
      <c r="J45" s="6"/>
      <c r="K45" s="6"/>
      <c r="L45" s="6"/>
      <c r="M45" s="6"/>
      <c r="N45" s="6"/>
      <c r="O45" s="61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24.75" customHeight="1">
      <c r="A46" s="46" t="s">
        <v>19</v>
      </c>
      <c r="B46" s="47"/>
      <c r="C46" s="130">
        <f>SUM(C44:D45)</f>
        <v>0</v>
      </c>
      <c r="D46" s="131"/>
      <c r="E46" s="73"/>
      <c r="F46" s="6"/>
      <c r="G46" s="6"/>
      <c r="H46" s="6"/>
      <c r="I46" s="59" t="e">
        <f>SUM(I44:I45)</f>
        <v>#DIV/0!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3:25" ht="12.7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3:25" ht="12.7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3:25" ht="12.7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3:25" ht="12.7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3:25" ht="12.7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3:25" ht="12.7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3:25" ht="12.7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3:19" ht="12.7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3:19" ht="12.7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3:17" ht="12.7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3:17" ht="12.7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</sheetData>
  <sheetProtection sheet="1" selectLockedCells="1"/>
  <mergeCells count="18">
    <mergeCell ref="C41:D41"/>
    <mergeCell ref="AU2:AY2"/>
    <mergeCell ref="F2:O2"/>
    <mergeCell ref="P2:T2"/>
    <mergeCell ref="U2:Y2"/>
    <mergeCell ref="AF2:AM2"/>
    <mergeCell ref="AN2:AQ2"/>
    <mergeCell ref="AR2:AT2"/>
    <mergeCell ref="C46:D46"/>
    <mergeCell ref="C44:D44"/>
    <mergeCell ref="C45:D45"/>
    <mergeCell ref="H39:I39"/>
    <mergeCell ref="H40:I40"/>
    <mergeCell ref="C42:D42"/>
    <mergeCell ref="C43:D43"/>
    <mergeCell ref="H41:I41"/>
    <mergeCell ref="C39:D39"/>
    <mergeCell ref="C40:D40"/>
  </mergeCells>
  <printOptions gridLines="1" horizontalCentered="1" verticalCentered="1"/>
  <pageMargins left="0.25" right="0.25" top="0.75" bottom="0.75" header="0.3" footer="0.3"/>
  <pageSetup fitToHeight="3" horizontalDpi="360" verticalDpi="360" orientation="landscape" paperSize="9" scale="54" r:id="rId2"/>
  <headerFooter alignWithMargins="0">
    <oddHeader>&amp;CLUOMUVALVONTA PAKOLLISESTA RUTIINISTA VAHVUUDEKSI LUOMUELÄINTILOILLA -HANKE</oddHeader>
    <oddFooter>&amp;LKANSALLISEN RUOKAKETJUN KEHITTÄMINEN           &amp;G&amp;C                                                                 &amp;G&amp;R&amp;G</oddFooter>
  </headerFooter>
  <rowBreaks count="1" manualBreakCount="1">
    <brk id="36" max="104" man="1"/>
  </rowBreaks>
  <colBreaks count="1" manualBreakCount="1">
    <brk id="26" max="48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26"/>
  <sheetViews>
    <sheetView zoomScale="80" zoomScaleNormal="80" workbookViewId="0" topLeftCell="A1">
      <selection activeCell="B1" sqref="B1"/>
    </sheetView>
  </sheetViews>
  <sheetFormatPr defaultColWidth="9.140625" defaultRowHeight="12.75"/>
  <cols>
    <col min="1" max="1" width="14.57421875" style="0" customWidth="1"/>
    <col min="2" max="2" width="9.28125" style="0" customWidth="1"/>
    <col min="3" max="3" width="7.421875" style="0" customWidth="1"/>
    <col min="4" max="4" width="8.28125" style="0" customWidth="1"/>
    <col min="5" max="5" width="10.57421875" style="0" customWidth="1"/>
    <col min="6" max="25" width="10.28125" style="0" customWidth="1"/>
    <col min="26" max="26" width="9.7109375" style="0" customWidth="1"/>
    <col min="27" max="27" width="12.00390625" style="0" customWidth="1"/>
    <col min="31" max="31" width="11.421875" style="0" customWidth="1"/>
    <col min="32" max="51" width="10.28125" style="0" customWidth="1"/>
    <col min="52" max="52" width="14.140625" style="0" bestFit="1" customWidth="1"/>
  </cols>
  <sheetData>
    <row r="1" spans="1:47" s="21" customFormat="1" ht="23.25">
      <c r="A1" s="51" t="s">
        <v>15</v>
      </c>
      <c r="B1" s="119" t="str">
        <f>'ryhmä 1'!B1</f>
        <v>Mallila</v>
      </c>
      <c r="C1" s="109"/>
      <c r="D1" s="51"/>
      <c r="E1" s="51"/>
      <c r="F1" s="51"/>
      <c r="G1" s="52" t="s">
        <v>81</v>
      </c>
      <c r="R1" s="23"/>
      <c r="S1" s="24"/>
      <c r="T1" s="24"/>
      <c r="U1" s="24"/>
      <c r="AA1" s="51" t="s">
        <v>15</v>
      </c>
      <c r="AB1" s="51" t="str">
        <f>B1</f>
        <v>Mallila</v>
      </c>
      <c r="AC1" s="51"/>
      <c r="AD1" s="51"/>
      <c r="AE1" s="51"/>
      <c r="AF1" s="51"/>
      <c r="AG1" s="52" t="str">
        <f>G1</f>
        <v>REHUNKULUTUS</v>
      </c>
      <c r="AT1" s="24"/>
      <c r="AU1" s="24"/>
    </row>
    <row r="2" spans="1:51" ht="19.5" customHeight="1">
      <c r="A2" s="26" t="s">
        <v>74</v>
      </c>
      <c r="B2" s="122">
        <f>'ryhmä 1'!B2</f>
        <v>2016</v>
      </c>
      <c r="D2" s="28"/>
      <c r="E2" s="26"/>
      <c r="F2" s="151" t="s">
        <v>16</v>
      </c>
      <c r="G2" s="152"/>
      <c r="H2" s="152"/>
      <c r="I2" s="152"/>
      <c r="J2" s="152"/>
      <c r="K2" s="152"/>
      <c r="L2" s="152"/>
      <c r="M2" s="152"/>
      <c r="N2" s="152"/>
      <c r="O2" s="152"/>
      <c r="P2" s="154" t="s">
        <v>61</v>
      </c>
      <c r="Q2" s="155"/>
      <c r="R2" s="155"/>
      <c r="S2" s="155"/>
      <c r="T2" s="156"/>
      <c r="U2" s="152" t="s">
        <v>33</v>
      </c>
      <c r="V2" s="152"/>
      <c r="W2" s="152"/>
      <c r="X2" s="152"/>
      <c r="Y2" s="153"/>
      <c r="AA2" s="27" t="s">
        <v>74</v>
      </c>
      <c r="AB2" s="26">
        <f>B2</f>
        <v>2016</v>
      </c>
      <c r="AC2" s="26"/>
      <c r="AD2" s="28"/>
      <c r="AE2" s="26"/>
      <c r="AF2" s="151" t="s">
        <v>62</v>
      </c>
      <c r="AG2" s="152"/>
      <c r="AH2" s="152"/>
      <c r="AI2" s="152"/>
      <c r="AJ2" s="152"/>
      <c r="AK2" s="152"/>
      <c r="AL2" s="152"/>
      <c r="AM2" s="152"/>
      <c r="AN2" s="151" t="s">
        <v>63</v>
      </c>
      <c r="AO2" s="152"/>
      <c r="AP2" s="152"/>
      <c r="AQ2" s="152"/>
      <c r="AR2" s="151" t="s">
        <v>34</v>
      </c>
      <c r="AS2" s="152"/>
      <c r="AT2" s="153"/>
      <c r="AU2" s="151" t="s">
        <v>35</v>
      </c>
      <c r="AV2" s="152"/>
      <c r="AW2" s="152"/>
      <c r="AX2" s="152"/>
      <c r="AY2" s="153"/>
    </row>
    <row r="3" spans="1:51" ht="40.5" customHeight="1">
      <c r="A3" s="125" t="s">
        <v>98</v>
      </c>
      <c r="B3" s="121"/>
      <c r="C3" s="6"/>
      <c r="D3" s="16"/>
      <c r="E3" s="90" t="s">
        <v>48</v>
      </c>
      <c r="F3" s="53">
        <f>'ryhmä 1'!F3</f>
        <v>0</v>
      </c>
      <c r="G3" s="53">
        <f>'ryhmä 1'!G3</f>
        <v>0</v>
      </c>
      <c r="H3" s="53">
        <f>'ryhmä 1'!H3</f>
        <v>0</v>
      </c>
      <c r="I3" s="53">
        <f>'ryhmä 1'!I3</f>
        <v>0</v>
      </c>
      <c r="J3" s="53">
        <f>'ryhmä 1'!J3</f>
        <v>0</v>
      </c>
      <c r="K3" s="53">
        <f>'ryhmä 1'!K3</f>
        <v>0</v>
      </c>
      <c r="L3" s="53">
        <f>'ryhmä 1'!L3</f>
        <v>0</v>
      </c>
      <c r="M3" s="53">
        <f>'ryhmä 1'!M3</f>
        <v>0</v>
      </c>
      <c r="N3" s="53">
        <f>'ryhmä 1'!N3</f>
        <v>0</v>
      </c>
      <c r="O3" s="53">
        <f>'ryhmä 1'!O3</f>
        <v>0</v>
      </c>
      <c r="P3" s="53">
        <f>'ryhmä 1'!P3</f>
        <v>0</v>
      </c>
      <c r="Q3" s="53">
        <f>'ryhmä 1'!Q3</f>
        <v>0</v>
      </c>
      <c r="R3" s="53">
        <f>'ryhmä 1'!R3</f>
        <v>0</v>
      </c>
      <c r="S3" s="53">
        <f>'ryhmä 1'!S3</f>
        <v>0</v>
      </c>
      <c r="T3" s="53">
        <f>'ryhmä 1'!T3</f>
        <v>0</v>
      </c>
      <c r="U3" s="53">
        <f>'ryhmä 1'!U3</f>
        <v>0</v>
      </c>
      <c r="V3" s="53">
        <f>'ryhmä 1'!V3</f>
        <v>0</v>
      </c>
      <c r="W3" s="53">
        <f>'ryhmä 1'!W3</f>
        <v>0</v>
      </c>
      <c r="X3" s="53">
        <f>'ryhmä 1'!X3</f>
        <v>0</v>
      </c>
      <c r="Y3" s="53">
        <f>'ryhmä 1'!Y3</f>
        <v>0</v>
      </c>
      <c r="AA3" s="36" t="str">
        <f>A3</f>
        <v>Ryhmä:</v>
      </c>
      <c r="AB3" s="111">
        <f>B3</f>
        <v>0</v>
      </c>
      <c r="AC3" s="6"/>
      <c r="AD3" s="16"/>
      <c r="AE3" s="90" t="s">
        <v>48</v>
      </c>
      <c r="AF3" s="53">
        <f>'ryhmä 1'!AF3</f>
        <v>0</v>
      </c>
      <c r="AG3" s="53">
        <f>'ryhmä 1'!AG3</f>
        <v>0</v>
      </c>
      <c r="AH3" s="53">
        <f>'ryhmä 1'!AH3</f>
        <v>0</v>
      </c>
      <c r="AI3" s="53">
        <f>'ryhmä 1'!AI3</f>
        <v>0</v>
      </c>
      <c r="AJ3" s="53">
        <f>'ryhmä 1'!AJ3</f>
        <v>0</v>
      </c>
      <c r="AK3" s="53">
        <f>'ryhmä 1'!AK3</f>
        <v>0</v>
      </c>
      <c r="AL3" s="53">
        <f>'ryhmä 1'!AL3</f>
        <v>0</v>
      </c>
      <c r="AM3" s="53">
        <f>'ryhmä 1'!AM3</f>
        <v>0</v>
      </c>
      <c r="AN3" s="53">
        <f>'ryhmä 1'!AN3</f>
        <v>0</v>
      </c>
      <c r="AO3" s="53">
        <f>'ryhmä 1'!AO3</f>
        <v>0</v>
      </c>
      <c r="AP3" s="53">
        <f>'ryhmä 1'!AP3</f>
        <v>0</v>
      </c>
      <c r="AQ3" s="53">
        <f>'ryhmä 1'!AQ3</f>
        <v>0</v>
      </c>
      <c r="AR3" s="53">
        <f>'ryhmä 1'!AR3</f>
        <v>0</v>
      </c>
      <c r="AS3" s="53">
        <f>'ryhmä 1'!AS3</f>
        <v>0</v>
      </c>
      <c r="AT3" s="53">
        <f>'ryhmä 1'!AT3</f>
        <v>0</v>
      </c>
      <c r="AU3" s="53">
        <f>'ryhmä 1'!AU3</f>
        <v>0</v>
      </c>
      <c r="AV3" s="53">
        <f>'ryhmä 1'!AV3</f>
        <v>0</v>
      </c>
      <c r="AW3" s="53">
        <f>'ryhmä 1'!AW3</f>
        <v>0</v>
      </c>
      <c r="AX3" s="53">
        <f>'ryhmä 1'!AX3</f>
        <v>0</v>
      </c>
      <c r="AY3" s="53">
        <f>'ryhmä 1'!AY3</f>
        <v>0</v>
      </c>
    </row>
    <row r="4" spans="1:52" s="6" customFormat="1" ht="12" customHeight="1">
      <c r="A4" s="20"/>
      <c r="D4" s="16"/>
      <c r="E4" s="90" t="s">
        <v>47</v>
      </c>
      <c r="F4" s="103">
        <f>'ryhmä 1'!F4</f>
        <v>0</v>
      </c>
      <c r="G4" s="103">
        <f>'ryhmä 1'!G4</f>
        <v>0</v>
      </c>
      <c r="H4" s="103">
        <f>'ryhmä 1'!H4</f>
        <v>0</v>
      </c>
      <c r="I4" s="103">
        <f>'ryhmä 1'!I4</f>
        <v>0</v>
      </c>
      <c r="J4" s="103">
        <f>'ryhmä 1'!J4</f>
        <v>0</v>
      </c>
      <c r="K4" s="103">
        <f>'ryhmä 1'!K4</f>
        <v>0</v>
      </c>
      <c r="L4" s="103">
        <f>'ryhmä 1'!L4</f>
        <v>0</v>
      </c>
      <c r="M4" s="103">
        <f>'ryhmä 1'!M4</f>
        <v>0</v>
      </c>
      <c r="N4" s="103">
        <f>'ryhmä 1'!N4</f>
        <v>0</v>
      </c>
      <c r="O4" s="103">
        <f>'ryhmä 1'!O4</f>
        <v>0</v>
      </c>
      <c r="P4" s="103">
        <f>'ryhmä 1'!P4</f>
        <v>0</v>
      </c>
      <c r="Q4" s="103">
        <f>'ryhmä 1'!Q4</f>
        <v>0</v>
      </c>
      <c r="R4" s="103">
        <f>'ryhmä 1'!R4</f>
        <v>0</v>
      </c>
      <c r="S4" s="103">
        <f>'ryhmä 1'!S4</f>
        <v>0</v>
      </c>
      <c r="T4" s="103">
        <f>'ryhmä 1'!T4</f>
        <v>0</v>
      </c>
      <c r="U4" s="103">
        <f>'ryhmä 1'!U4</f>
        <v>0</v>
      </c>
      <c r="V4" s="103">
        <f>'ryhmä 1'!V4</f>
        <v>0</v>
      </c>
      <c r="W4" s="103">
        <f>'ryhmä 1'!W4</f>
        <v>0</v>
      </c>
      <c r="X4" s="103">
        <f>'ryhmä 1'!X4</f>
        <v>0</v>
      </c>
      <c r="Y4" s="103">
        <f>'ryhmä 1'!Y4</f>
        <v>0</v>
      </c>
      <c r="Z4"/>
      <c r="AA4" s="20"/>
      <c r="AD4" s="16"/>
      <c r="AE4" s="90" t="s">
        <v>47</v>
      </c>
      <c r="AF4" s="103">
        <f>'ryhmä 1'!AF4</f>
        <v>0</v>
      </c>
      <c r="AG4" s="103">
        <f>'ryhmä 1'!AG4</f>
        <v>0</v>
      </c>
      <c r="AH4" s="103">
        <f>'ryhmä 1'!AH4</f>
        <v>0</v>
      </c>
      <c r="AI4" s="103">
        <f>'ryhmä 1'!AI4</f>
        <v>0</v>
      </c>
      <c r="AJ4" s="103">
        <f>'ryhmä 1'!AJ4</f>
        <v>0</v>
      </c>
      <c r="AK4" s="103">
        <f>'ryhmä 1'!AK4</f>
        <v>0</v>
      </c>
      <c r="AL4" s="103">
        <f>'ryhmä 1'!AL4</f>
        <v>0</v>
      </c>
      <c r="AM4" s="103">
        <f>'ryhmä 1'!AM4</f>
        <v>0</v>
      </c>
      <c r="AN4" s="103">
        <f>'ryhmä 1'!AN4</f>
        <v>0</v>
      </c>
      <c r="AO4" s="103">
        <f>'ryhmä 1'!AO4</f>
        <v>0</v>
      </c>
      <c r="AP4" s="103">
        <f>'ryhmä 1'!AP4</f>
        <v>0</v>
      </c>
      <c r="AQ4" s="103">
        <f>'ryhmä 1'!AQ4</f>
        <v>0</v>
      </c>
      <c r="AR4" s="103">
        <f>'ryhmä 1'!AR4</f>
        <v>0</v>
      </c>
      <c r="AS4" s="103">
        <f>'ryhmä 1'!AS4</f>
        <v>0</v>
      </c>
      <c r="AT4" s="103">
        <f>'ryhmä 1'!AT4</f>
        <v>0</v>
      </c>
      <c r="AU4" s="103">
        <f>'ryhmä 1'!AU4</f>
        <v>0</v>
      </c>
      <c r="AV4" s="103">
        <f>'ryhmä 1'!AV4</f>
        <v>0</v>
      </c>
      <c r="AW4" s="103">
        <f>'ryhmä 1'!AW4</f>
        <v>0</v>
      </c>
      <c r="AX4" s="103">
        <f>'ryhmä 1'!AX4</f>
        <v>0</v>
      </c>
      <c r="AY4" s="103">
        <f>'ryhmä 1'!AY4</f>
        <v>0</v>
      </c>
      <c r="AZ4"/>
    </row>
    <row r="5" spans="1:52" s="6" customFormat="1" ht="13.5" customHeight="1">
      <c r="A5" s="20"/>
      <c r="D5" s="16"/>
      <c r="E5" s="90" t="s">
        <v>75</v>
      </c>
      <c r="F5" s="103">
        <f>'ryhmä 1'!F5</f>
        <v>0</v>
      </c>
      <c r="G5" s="103">
        <f>'ryhmä 1'!G5</f>
        <v>0</v>
      </c>
      <c r="H5" s="103">
        <f>'ryhmä 1'!H5</f>
        <v>0</v>
      </c>
      <c r="I5" s="103">
        <f>'ryhmä 1'!I5</f>
        <v>0</v>
      </c>
      <c r="J5" s="103">
        <f>'ryhmä 1'!J5</f>
        <v>0</v>
      </c>
      <c r="K5" s="103">
        <f>'ryhmä 1'!K5</f>
        <v>0</v>
      </c>
      <c r="L5" s="103">
        <f>'ryhmä 1'!L5</f>
        <v>0</v>
      </c>
      <c r="M5" s="103">
        <f>'ryhmä 1'!M5</f>
        <v>0</v>
      </c>
      <c r="N5" s="103">
        <f>'ryhmä 1'!N5</f>
        <v>0</v>
      </c>
      <c r="O5" s="103">
        <f>'ryhmä 1'!O5</f>
        <v>0</v>
      </c>
      <c r="P5" s="103">
        <f>'ryhmä 1'!P5</f>
        <v>0</v>
      </c>
      <c r="Q5" s="103">
        <f>'ryhmä 1'!Q5</f>
        <v>0</v>
      </c>
      <c r="R5" s="103">
        <f>'ryhmä 1'!R5</f>
        <v>0</v>
      </c>
      <c r="S5" s="103">
        <f>'ryhmä 1'!S5</f>
        <v>0</v>
      </c>
      <c r="T5" s="103">
        <f>'ryhmä 1'!T5</f>
        <v>0</v>
      </c>
      <c r="U5" s="103">
        <f>'ryhmä 1'!U5</f>
        <v>0</v>
      </c>
      <c r="V5" s="103">
        <f>'ryhmä 1'!V5</f>
        <v>0</v>
      </c>
      <c r="W5" s="103">
        <f>'ryhmä 1'!W5</f>
        <v>0</v>
      </c>
      <c r="X5" s="103">
        <f>'ryhmä 1'!X5</f>
        <v>0</v>
      </c>
      <c r="Y5" s="103">
        <f>'ryhmä 1'!Y5</f>
        <v>0</v>
      </c>
      <c r="Z5"/>
      <c r="AA5" s="20"/>
      <c r="AD5" s="16"/>
      <c r="AE5" s="90" t="s">
        <v>75</v>
      </c>
      <c r="AF5" s="103">
        <f>'ryhmä 1'!AF5</f>
        <v>0</v>
      </c>
      <c r="AG5" s="103">
        <f>'ryhmä 1'!AG5</f>
        <v>0</v>
      </c>
      <c r="AH5" s="103">
        <f>'ryhmä 1'!AH5</f>
        <v>0</v>
      </c>
      <c r="AI5" s="103">
        <f>'ryhmä 1'!AI5</f>
        <v>0</v>
      </c>
      <c r="AJ5" s="103">
        <f>'ryhmä 1'!AJ5</f>
        <v>0</v>
      </c>
      <c r="AK5" s="103">
        <f>'ryhmä 1'!AK5</f>
        <v>0</v>
      </c>
      <c r="AL5" s="103">
        <f>'ryhmä 1'!AL5</f>
        <v>0</v>
      </c>
      <c r="AM5" s="103">
        <f>'ryhmä 1'!AM5</f>
        <v>0</v>
      </c>
      <c r="AN5" s="103">
        <f>'ryhmä 1'!AN5</f>
        <v>0</v>
      </c>
      <c r="AO5" s="103">
        <f>'ryhmä 1'!AO5</f>
        <v>0</v>
      </c>
      <c r="AP5" s="103">
        <f>'ryhmä 1'!AP5</f>
        <v>0</v>
      </c>
      <c r="AQ5" s="103">
        <f>'ryhmä 1'!AQ5</f>
        <v>0</v>
      </c>
      <c r="AR5" s="103">
        <f>'ryhmä 1'!AR5</f>
        <v>0</v>
      </c>
      <c r="AS5" s="103">
        <f>'ryhmä 1'!AS5</f>
        <v>0</v>
      </c>
      <c r="AT5" s="103">
        <f>'ryhmä 1'!AT5</f>
        <v>0</v>
      </c>
      <c r="AU5" s="103">
        <f>'ryhmä 1'!AU5</f>
        <v>0</v>
      </c>
      <c r="AV5" s="103">
        <f>'ryhmä 1'!AV5</f>
        <v>0</v>
      </c>
      <c r="AW5" s="103">
        <f>'ryhmä 1'!AW5</f>
        <v>0</v>
      </c>
      <c r="AX5" s="103">
        <f>'ryhmä 1'!AX5</f>
        <v>0</v>
      </c>
      <c r="AY5" s="103">
        <f>'ryhmä 1'!AY5</f>
        <v>0</v>
      </c>
      <c r="AZ5"/>
    </row>
    <row r="6" spans="1:52" ht="19.5" customHeight="1" thickBot="1">
      <c r="A6" s="48"/>
      <c r="B6" s="31"/>
      <c r="C6" s="32"/>
      <c r="D6" s="50"/>
      <c r="E6" s="128" t="s">
        <v>110</v>
      </c>
      <c r="F6" s="54">
        <f>'ryhmä 1'!F6</f>
        <v>0</v>
      </c>
      <c r="G6" s="54">
        <f>'ryhmä 1'!G6</f>
        <v>0</v>
      </c>
      <c r="H6" s="54">
        <f>'ryhmä 1'!H6</f>
        <v>0</v>
      </c>
      <c r="I6" s="54">
        <f>'ryhmä 1'!I6</f>
        <v>0</v>
      </c>
      <c r="J6" s="54">
        <f>'ryhmä 1'!J6</f>
        <v>0</v>
      </c>
      <c r="K6" s="54">
        <f>'ryhmä 1'!K6</f>
        <v>0</v>
      </c>
      <c r="L6" s="54">
        <f>'ryhmä 1'!L6</f>
        <v>0</v>
      </c>
      <c r="M6" s="54">
        <f>'ryhmä 1'!M6</f>
        <v>0</v>
      </c>
      <c r="N6" s="54">
        <f>'ryhmä 1'!N6</f>
        <v>0</v>
      </c>
      <c r="O6" s="54">
        <f>'ryhmä 1'!O6</f>
        <v>0</v>
      </c>
      <c r="P6" s="54">
        <f>'ryhmä 1'!P6</f>
        <v>0</v>
      </c>
      <c r="Q6" s="54">
        <f>'ryhmä 1'!Q6</f>
        <v>0</v>
      </c>
      <c r="R6" s="54">
        <f>'ryhmä 1'!R6</f>
        <v>0</v>
      </c>
      <c r="S6" s="54">
        <f>'ryhmä 1'!S6</f>
        <v>0</v>
      </c>
      <c r="T6" s="54">
        <f>'ryhmä 1'!T6</f>
        <v>0</v>
      </c>
      <c r="U6" s="54">
        <f>'ryhmä 1'!U6</f>
        <v>0</v>
      </c>
      <c r="V6" s="54">
        <f>'ryhmä 1'!V6</f>
        <v>0</v>
      </c>
      <c r="W6" s="54">
        <f>'ryhmä 1'!W6</f>
        <v>0</v>
      </c>
      <c r="X6" s="54">
        <f>'ryhmä 1'!X6</f>
        <v>0</v>
      </c>
      <c r="Y6" s="54">
        <f>'ryhmä 1'!Y6</f>
        <v>0</v>
      </c>
      <c r="Z6" s="15" t="s">
        <v>44</v>
      </c>
      <c r="AA6" s="48"/>
      <c r="AB6" s="31"/>
      <c r="AC6" s="32"/>
      <c r="AD6" s="50"/>
      <c r="AE6" s="128" t="s">
        <v>110</v>
      </c>
      <c r="AF6" s="54">
        <f>'ryhmä 1'!AF6</f>
        <v>0</v>
      </c>
      <c r="AG6" s="54">
        <f>'ryhmä 1'!AG6</f>
        <v>0</v>
      </c>
      <c r="AH6" s="54">
        <f>'ryhmä 1'!AH6</f>
        <v>0</v>
      </c>
      <c r="AI6" s="54">
        <f>'ryhmä 1'!AI6</f>
        <v>0</v>
      </c>
      <c r="AJ6" s="54">
        <f>'ryhmä 1'!AJ6</f>
        <v>0</v>
      </c>
      <c r="AK6" s="54">
        <f>'ryhmä 1'!AK6</f>
        <v>0</v>
      </c>
      <c r="AL6" s="54">
        <f>'ryhmä 1'!AL6</f>
        <v>0</v>
      </c>
      <c r="AM6" s="54">
        <f>'ryhmä 1'!AM6</f>
        <v>0</v>
      </c>
      <c r="AN6" s="54">
        <f>'ryhmä 1'!AN6</f>
        <v>0</v>
      </c>
      <c r="AO6" s="54">
        <f>'ryhmä 1'!AO6</f>
        <v>0</v>
      </c>
      <c r="AP6" s="54">
        <f>'ryhmä 1'!AP6</f>
        <v>0</v>
      </c>
      <c r="AQ6" s="54">
        <f>'ryhmä 1'!AQ6</f>
        <v>0</v>
      </c>
      <c r="AR6" s="54">
        <f>'ryhmä 1'!AR6</f>
        <v>0</v>
      </c>
      <c r="AS6" s="54">
        <f>'ryhmä 1'!AS6</f>
        <v>0</v>
      </c>
      <c r="AT6" s="54">
        <f>'ryhmä 1'!AT6</f>
        <v>0</v>
      </c>
      <c r="AU6" s="54">
        <f>'ryhmä 1'!AU6</f>
        <v>0</v>
      </c>
      <c r="AV6" s="54">
        <f>'ryhmä 1'!AV6</f>
        <v>0</v>
      </c>
      <c r="AW6" s="54">
        <f>'ryhmä 1'!AW6</f>
        <v>0</v>
      </c>
      <c r="AX6" s="54">
        <f>'ryhmä 1'!AX6</f>
        <v>0</v>
      </c>
      <c r="AY6" s="54">
        <f>'ryhmä 1'!AY6</f>
        <v>0</v>
      </c>
      <c r="AZ6" s="20" t="s">
        <v>44</v>
      </c>
    </row>
    <row r="7" spans="2:51" ht="6.75" customHeight="1" thickTop="1">
      <c r="B7" s="11"/>
      <c r="C7" s="11"/>
      <c r="D7" s="25"/>
      <c r="E7" s="25"/>
      <c r="F7" s="11"/>
      <c r="G7" s="11"/>
      <c r="H7" s="11"/>
      <c r="I7" s="11"/>
      <c r="J7" s="11"/>
      <c r="K7" s="11"/>
      <c r="L7" s="11"/>
      <c r="M7" s="11"/>
      <c r="N7" s="11"/>
      <c r="O7" s="11"/>
      <c r="P7" s="77"/>
      <c r="Q7" s="77"/>
      <c r="R7" s="77"/>
      <c r="S7" s="77"/>
      <c r="T7" s="77"/>
      <c r="U7" s="11"/>
      <c r="V7" s="11"/>
      <c r="W7" s="11"/>
      <c r="X7" s="11"/>
      <c r="Y7" s="49"/>
      <c r="AB7" s="11"/>
      <c r="AC7" s="11"/>
      <c r="AD7" s="25"/>
      <c r="AE7" s="25"/>
      <c r="AF7" s="11"/>
      <c r="AG7" s="11"/>
      <c r="AH7" s="11"/>
      <c r="AI7" s="11"/>
      <c r="AJ7" s="11"/>
      <c r="AK7" s="11"/>
      <c r="AL7" s="11"/>
      <c r="AM7" s="11"/>
      <c r="AN7" s="77"/>
      <c r="AO7" s="77"/>
      <c r="AP7" s="77"/>
      <c r="AQ7" s="77"/>
      <c r="AR7" s="11"/>
      <c r="AS7" s="11"/>
      <c r="AT7" s="11"/>
      <c r="AU7" s="77"/>
      <c r="AV7" s="77"/>
      <c r="AW7" s="77"/>
      <c r="AX7" s="77"/>
      <c r="AY7" s="91"/>
    </row>
    <row r="8" spans="1:51" ht="35.25" customHeight="1" thickBot="1">
      <c r="A8" s="18" t="s">
        <v>30</v>
      </c>
      <c r="B8" s="29" t="s">
        <v>22</v>
      </c>
      <c r="C8" s="29" t="s">
        <v>17</v>
      </c>
      <c r="D8" s="29" t="s">
        <v>23</v>
      </c>
      <c r="E8" s="50" t="s">
        <v>45</v>
      </c>
      <c r="F8" s="11" t="s">
        <v>29</v>
      </c>
      <c r="G8" s="11" t="s">
        <v>29</v>
      </c>
      <c r="H8" s="11" t="s">
        <v>29</v>
      </c>
      <c r="I8" s="11" t="s">
        <v>29</v>
      </c>
      <c r="J8" s="11" t="s">
        <v>29</v>
      </c>
      <c r="K8" s="11" t="s">
        <v>29</v>
      </c>
      <c r="L8" s="11" t="s">
        <v>29</v>
      </c>
      <c r="M8" s="11" t="s">
        <v>29</v>
      </c>
      <c r="N8" s="11" t="s">
        <v>29</v>
      </c>
      <c r="O8" s="11" t="s">
        <v>29</v>
      </c>
      <c r="P8" s="77" t="s">
        <v>29</v>
      </c>
      <c r="Q8" s="77" t="s">
        <v>29</v>
      </c>
      <c r="R8" s="77" t="s">
        <v>29</v>
      </c>
      <c r="S8" s="77" t="s">
        <v>29</v>
      </c>
      <c r="T8" s="77" t="s">
        <v>29</v>
      </c>
      <c r="U8" s="11" t="s">
        <v>29</v>
      </c>
      <c r="V8" s="11" t="s">
        <v>29</v>
      </c>
      <c r="W8" s="11" t="s">
        <v>29</v>
      </c>
      <c r="X8" s="11" t="s">
        <v>29</v>
      </c>
      <c r="Y8" s="17" t="s">
        <v>29</v>
      </c>
      <c r="AA8" s="18" t="s">
        <v>30</v>
      </c>
      <c r="AB8" s="29" t="s">
        <v>22</v>
      </c>
      <c r="AC8" s="29" t="s">
        <v>17</v>
      </c>
      <c r="AD8" s="29" t="s">
        <v>23</v>
      </c>
      <c r="AE8" s="50" t="s">
        <v>45</v>
      </c>
      <c r="AF8" s="11" t="s">
        <v>29</v>
      </c>
      <c r="AG8" s="11" t="s">
        <v>29</v>
      </c>
      <c r="AH8" s="11" t="s">
        <v>29</v>
      </c>
      <c r="AI8" s="11" t="s">
        <v>29</v>
      </c>
      <c r="AJ8" s="11" t="s">
        <v>29</v>
      </c>
      <c r="AK8" s="11" t="s">
        <v>29</v>
      </c>
      <c r="AL8" s="11" t="s">
        <v>29</v>
      </c>
      <c r="AM8" s="11" t="s">
        <v>29</v>
      </c>
      <c r="AN8" s="77" t="s">
        <v>29</v>
      </c>
      <c r="AO8" s="77" t="s">
        <v>29</v>
      </c>
      <c r="AP8" s="77" t="s">
        <v>29</v>
      </c>
      <c r="AQ8" s="77" t="s">
        <v>29</v>
      </c>
      <c r="AR8" s="11" t="s">
        <v>29</v>
      </c>
      <c r="AS8" s="11" t="s">
        <v>29</v>
      </c>
      <c r="AT8" s="11" t="s">
        <v>29</v>
      </c>
      <c r="AU8" s="77" t="s">
        <v>29</v>
      </c>
      <c r="AV8" s="77" t="s">
        <v>29</v>
      </c>
      <c r="AW8" s="77" t="s">
        <v>29</v>
      </c>
      <c r="AX8" s="77" t="s">
        <v>29</v>
      </c>
      <c r="AY8" s="92" t="s">
        <v>29</v>
      </c>
    </row>
    <row r="9" spans="1:52" ht="24.75" customHeight="1" thickTop="1">
      <c r="A9" s="116" t="s">
        <v>49</v>
      </c>
      <c r="B9" s="84">
        <v>31</v>
      </c>
      <c r="C9" s="84"/>
      <c r="D9" s="3">
        <f>B9*C9</f>
        <v>0</v>
      </c>
      <c r="E9" s="71" t="e">
        <f>Z9/D9</f>
        <v>#DIV/0!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78"/>
      <c r="Q9" s="78"/>
      <c r="R9" s="78"/>
      <c r="S9" s="78"/>
      <c r="T9" s="78"/>
      <c r="U9" s="55"/>
      <c r="V9" s="55"/>
      <c r="W9" s="55"/>
      <c r="X9" s="55"/>
      <c r="Y9" s="55"/>
      <c r="Z9">
        <f>(F9*(F6/100))+(G9*(G6/100))+(H9*(H6/100))+(I9*(I6/100))+(J9*(J6/100))+(K9*(K6/100))+(L9*(L6/100))+(M9*(M6/100))+(N9*(N6/100))+(O9*(O6/100))+(P9*(P6/100))+(Q9*(Q6/100))+(R9*(R6/100))+(S9*(S6/100))+(T9*(T6/100))+(U9*(U6/100))+(V9*(V6/100))+(W9*(W6/100))+(X9*(X6/100))+(Y9*(Y6/100))</f>
        <v>0</v>
      </c>
      <c r="AA9" s="62" t="str">
        <f aca="true" t="shared" si="0" ref="AA9:AC15">A9</f>
        <v>tammikuu</v>
      </c>
      <c r="AB9" s="55">
        <f t="shared" si="0"/>
        <v>31</v>
      </c>
      <c r="AC9" s="55">
        <f t="shared" si="0"/>
        <v>0</v>
      </c>
      <c r="AD9" s="3">
        <f>AB9*AC9</f>
        <v>0</v>
      </c>
      <c r="AE9" s="71" t="e">
        <f aca="true" t="shared" si="1" ref="AE9:AE16">AZ9/AD9</f>
        <v>#DIV/0!</v>
      </c>
      <c r="AF9" s="55"/>
      <c r="AG9" s="55"/>
      <c r="AH9" s="55"/>
      <c r="AI9" s="55"/>
      <c r="AJ9" s="55"/>
      <c r="AK9" s="55"/>
      <c r="AL9" s="55"/>
      <c r="AM9" s="55"/>
      <c r="AN9" s="78"/>
      <c r="AO9" s="78"/>
      <c r="AP9" s="78"/>
      <c r="AQ9" s="78"/>
      <c r="AR9" s="55"/>
      <c r="AS9" s="55"/>
      <c r="AT9" s="55"/>
      <c r="AU9" s="78"/>
      <c r="AV9" s="78"/>
      <c r="AW9" s="78"/>
      <c r="AX9" s="78"/>
      <c r="AY9" s="78"/>
      <c r="AZ9">
        <f>(AF9*(AF6/100))+(AG9*(AG6/100))+(AH9*(AH6/100))+(AI9*(AI6/100))+(AJ9*(AJ6/100))+(AK9*(AK6/100))+(AL9*(AL6/100))+(AM9*(AM6/100))+(AN9*(AN6/100))+(AO9*(AO6/100))+(AP9*(AP6/100))+(AQ9*(AQ6/100))+(AR9*(AR6/100))+(AS9*(AS6/100))+(AT9*(AT6/100))+(AU9*(AU6/100))+(AV9*(AV6/100))+(AW9*(AW6/100))+(AX9*(AX6/100))+(AY9*(AY6/100))</f>
        <v>0</v>
      </c>
    </row>
    <row r="10" spans="1:52" ht="24.75" customHeight="1">
      <c r="A10" s="116" t="s">
        <v>50</v>
      </c>
      <c r="B10" s="84">
        <v>28</v>
      </c>
      <c r="C10" s="84"/>
      <c r="D10" s="3">
        <f aca="true" t="shared" si="2" ref="D10:D31">B10*C10</f>
        <v>0</v>
      </c>
      <c r="E10" s="71" t="e">
        <f aca="true" t="shared" si="3" ref="E10:E34">Z10/D10</f>
        <v>#DIV/0!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78"/>
      <c r="Q10" s="78"/>
      <c r="R10" s="78"/>
      <c r="S10" s="78"/>
      <c r="T10" s="78"/>
      <c r="U10" s="55"/>
      <c r="V10" s="55"/>
      <c r="W10" s="55"/>
      <c r="X10" s="55"/>
      <c r="Y10" s="55"/>
      <c r="Z10">
        <f>(F10*(F6/100))+(G10*(G6/100))+(H10*(H6/100))+(I10*(I6/100))+(J10*(J6/100))+(K10*(K6/100))+(L10*(L6/100))+(M10*(M6/100))+(N10*(N6/100))+(O10*(O6/100))+(P10*(P6/100))+(Q10*(Q6/100))+(R10*(R6/100))+(S10*(S6/100))+(T10*(T6/100))+(U10*(U6/100))+(V10*(V6/100))+(W10*(W6/100))+(X10*(X6/100))+(Y10*(Y6/100))</f>
        <v>0</v>
      </c>
      <c r="AA10" s="62" t="str">
        <f t="shared" si="0"/>
        <v>helmikuu</v>
      </c>
      <c r="AB10" s="55">
        <f t="shared" si="0"/>
        <v>28</v>
      </c>
      <c r="AC10" s="55">
        <f t="shared" si="0"/>
        <v>0</v>
      </c>
      <c r="AD10" s="3">
        <f aca="true" t="shared" si="4" ref="AD10:AD15">AB10*AC10</f>
        <v>0</v>
      </c>
      <c r="AE10" s="71" t="e">
        <f t="shared" si="1"/>
        <v>#DIV/0!</v>
      </c>
      <c r="AF10" s="55"/>
      <c r="AG10" s="55"/>
      <c r="AH10" s="55"/>
      <c r="AI10" s="55"/>
      <c r="AJ10" s="55"/>
      <c r="AK10" s="55"/>
      <c r="AL10" s="55"/>
      <c r="AM10" s="55"/>
      <c r="AN10" s="78"/>
      <c r="AO10" s="78"/>
      <c r="AP10" s="78"/>
      <c r="AQ10" s="78"/>
      <c r="AR10" s="55"/>
      <c r="AS10" s="55"/>
      <c r="AT10" s="55"/>
      <c r="AU10" s="78"/>
      <c r="AV10" s="78"/>
      <c r="AW10" s="78"/>
      <c r="AX10" s="78"/>
      <c r="AY10" s="78"/>
      <c r="AZ10">
        <f>(AF10*(AF6/100))+(AG10*(AG6/100))+(AH10*(AH6/100))+(AI10*(AI6/100))+(AJ10*(AJ6/100))+(AK10*(AK6/100))+(AL10*(AL6/100))+(AM10*(AM6/100))+(AN10*(AN6/100))+(AO10*(AO6/100))+(AP10*(AP6/100))+(AQ10*(AQ6/100))+(AR10*(AR6/100))+(AS10*(AS6/100))+(AT10*(AT6/100))+(AU10*(AU6/100))+(AV10*(AV6/100))+(AW10*(AW6/100))+(AX10*(AX6/100))+(AY10*(AY6/100))</f>
        <v>0</v>
      </c>
    </row>
    <row r="11" spans="1:52" ht="24.75" customHeight="1">
      <c r="A11" s="116" t="s">
        <v>51</v>
      </c>
      <c r="B11" s="84">
        <v>31</v>
      </c>
      <c r="C11" s="84"/>
      <c r="D11" s="3">
        <f t="shared" si="2"/>
        <v>0</v>
      </c>
      <c r="E11" s="71" t="e">
        <f t="shared" si="3"/>
        <v>#DIV/0!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78"/>
      <c r="Q11" s="78"/>
      <c r="R11" s="78"/>
      <c r="S11" s="78"/>
      <c r="T11" s="78"/>
      <c r="U11" s="55"/>
      <c r="V11" s="55"/>
      <c r="W11" s="55"/>
      <c r="X11" s="55"/>
      <c r="Y11" s="55"/>
      <c r="Z11">
        <f>(F11*(F6/100))+(G11*(G6/100))+(H11*(H6/100))+(I11*(I6/100))+(J11*(J6/100))+(K11*(K6/100))+(L11*(L6/100))+(M11*(M6/100))+(N11*(N6/100))+(O11*(O6/100))+(P11*(P6/100))+(Q11*(Q6/100))+(R11*(R6/100))+(S11*(S6/100))+(T11*(T6/100))+(U11*(U6/100))+(V11*(V6/100))+(W11*(W6/100))+(X11*(X6/100))+(Y11*(Y6/100))</f>
        <v>0</v>
      </c>
      <c r="AA11" s="62" t="str">
        <f t="shared" si="0"/>
        <v>maaliskuu</v>
      </c>
      <c r="AB11" s="55">
        <f t="shared" si="0"/>
        <v>31</v>
      </c>
      <c r="AC11" s="55">
        <f t="shared" si="0"/>
        <v>0</v>
      </c>
      <c r="AD11" s="3">
        <f t="shared" si="4"/>
        <v>0</v>
      </c>
      <c r="AE11" s="71" t="e">
        <f t="shared" si="1"/>
        <v>#DIV/0!</v>
      </c>
      <c r="AF11" s="55"/>
      <c r="AG11" s="55"/>
      <c r="AH11" s="55"/>
      <c r="AI11" s="55"/>
      <c r="AJ11" s="55"/>
      <c r="AK11" s="55"/>
      <c r="AL11" s="55"/>
      <c r="AM11" s="55"/>
      <c r="AN11" s="78"/>
      <c r="AO11" s="78"/>
      <c r="AP11" s="78"/>
      <c r="AQ11" s="78"/>
      <c r="AR11" s="55"/>
      <c r="AS11" s="55"/>
      <c r="AT11" s="55"/>
      <c r="AU11" s="78"/>
      <c r="AV11" s="78"/>
      <c r="AW11" s="78"/>
      <c r="AX11" s="78"/>
      <c r="AY11" s="78"/>
      <c r="AZ11">
        <f>(AF11*(AF6/100))+(AG11*(AG6/100))+(AH11*(AH6/100))+(AI11*(AI6/100))+(AJ11*(AJ6/100))+(AK11*(AK6/100))+(AL11*(AL6/100))+(AM11*(AM6/100))+(AN11*(AN6/100))+(AO11*(AO6/100))+(AP11*(AP6/100))+(AQ11*(AQ6/100))+(AR11*(AR6/100))+(AS11*(AS6/100))+(AT11*(AT6/100))+(AU11*(AU6/100))+(AV11*(AV6/100))+(AW11*(AW6/100))+(AX11*(AX6/100))+(AY11*(AY6/100))</f>
        <v>0</v>
      </c>
    </row>
    <row r="12" spans="1:52" ht="24.75" customHeight="1">
      <c r="A12" s="116" t="s">
        <v>52</v>
      </c>
      <c r="B12" s="84">
        <v>30</v>
      </c>
      <c r="C12" s="84"/>
      <c r="D12" s="3">
        <f t="shared" si="2"/>
        <v>0</v>
      </c>
      <c r="E12" s="71" t="e">
        <f t="shared" si="3"/>
        <v>#DIV/0!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78"/>
      <c r="Q12" s="78"/>
      <c r="R12" s="78"/>
      <c r="S12" s="78"/>
      <c r="T12" s="78"/>
      <c r="U12" s="55"/>
      <c r="V12" s="55"/>
      <c r="W12" s="55"/>
      <c r="X12" s="55"/>
      <c r="Y12" s="55"/>
      <c r="Z12">
        <f>(F12*(F6/100))+(G12*(G6/100))+(H12*(H6/100))+(I12*(I6/100))+(J12*(J6/100))+(K12*(K6/100))+(L12*(L6/100))+(M12*(M6/100))+(N12*(N6/100))+(O12*(O6/100))+(P12*(P6/100))+(Q12*(Q6/100))+(R12*(R6/100))+(S12*(S6/100))+(T12*(T6/100))+(U12*(U6/100))+(V12*(V6/100))+(W12*(W6/100))+(X12*(X6/100))+(Y12*(Y6/100))</f>
        <v>0</v>
      </c>
      <c r="AA12" s="62" t="str">
        <f t="shared" si="0"/>
        <v>huhtikuu</v>
      </c>
      <c r="AB12" s="55">
        <f t="shared" si="0"/>
        <v>30</v>
      </c>
      <c r="AC12" s="55">
        <f t="shared" si="0"/>
        <v>0</v>
      </c>
      <c r="AD12" s="3">
        <f t="shared" si="4"/>
        <v>0</v>
      </c>
      <c r="AE12" s="71" t="e">
        <f t="shared" si="1"/>
        <v>#DIV/0!</v>
      </c>
      <c r="AF12" s="55"/>
      <c r="AG12" s="55"/>
      <c r="AH12" s="55"/>
      <c r="AI12" s="55"/>
      <c r="AJ12" s="55"/>
      <c r="AK12" s="55"/>
      <c r="AL12" s="55"/>
      <c r="AM12" s="55"/>
      <c r="AN12" s="78"/>
      <c r="AO12" s="78"/>
      <c r="AP12" s="78"/>
      <c r="AQ12" s="78"/>
      <c r="AR12" s="55"/>
      <c r="AS12" s="55"/>
      <c r="AT12" s="55"/>
      <c r="AU12" s="78"/>
      <c r="AV12" s="78"/>
      <c r="AW12" s="78"/>
      <c r="AX12" s="78"/>
      <c r="AY12" s="78"/>
      <c r="AZ12">
        <f>(AF12*(AF6/100))+(AG12*(AG6/100))+(AH12*(AH6/100))+(AI12*(AI6/100))+(AJ12*(AJ6/100))+(AK12*(AK6/100))+(AL12*(AL6/100))+(AM12*(AM6/100))+(AN12*(AN6/100))+(AO12*(AO6/100))+(AP12*(AP6/100))+(AQ12*(AQ6/100))+(AR12*(AR6/100))+(AS12*(AS6/100))+(AT12*(AT6/100))+(AU12*(AU6/100))+(AV12*(AV6/100))+(AW12*(AW6/100))+(AX12*(AX6/100))+(AY12*(AY6/100))</f>
        <v>0</v>
      </c>
    </row>
    <row r="13" spans="1:52" ht="24.75" customHeight="1">
      <c r="A13" s="116" t="s">
        <v>53</v>
      </c>
      <c r="B13" s="84">
        <v>31</v>
      </c>
      <c r="C13" s="84"/>
      <c r="D13" s="3">
        <f t="shared" si="2"/>
        <v>0</v>
      </c>
      <c r="E13" s="71" t="e">
        <f t="shared" si="3"/>
        <v>#DIV/0!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78"/>
      <c r="Q13" s="78"/>
      <c r="R13" s="78"/>
      <c r="S13" s="78"/>
      <c r="T13" s="78"/>
      <c r="U13" s="55"/>
      <c r="V13" s="55"/>
      <c r="W13" s="55"/>
      <c r="X13" s="55"/>
      <c r="Y13" s="55"/>
      <c r="Z13">
        <f>(F13*(F6/100))+(G13*(G6/100))+(H13*(H6/100))+(I13*(I6/100))+(J13*(J6/100))+(K13*(K6/100))+(L13*(L6/100))+(M13*(M6/100))+(N13*(N6/100))+(O13*(O6/100))+(P13*(P6/100))+(Q13*(Q6/100))+(R13*(R6/100))+(S13*(S6/100))+(T13*(T6/100))+(U13*(U6/100))+(V13*(V6/100))+(W13*(W6/100))+(X13*(X6/100))+(Y13*(Y6/100))</f>
        <v>0</v>
      </c>
      <c r="AA13" s="62" t="str">
        <f t="shared" si="0"/>
        <v>toukokuu</v>
      </c>
      <c r="AB13" s="55">
        <f t="shared" si="0"/>
        <v>31</v>
      </c>
      <c r="AC13" s="55">
        <f t="shared" si="0"/>
        <v>0</v>
      </c>
      <c r="AD13" s="3">
        <f t="shared" si="4"/>
        <v>0</v>
      </c>
      <c r="AE13" s="71" t="e">
        <f t="shared" si="1"/>
        <v>#DIV/0!</v>
      </c>
      <c r="AF13" s="55"/>
      <c r="AG13" s="55"/>
      <c r="AH13" s="55"/>
      <c r="AI13" s="55"/>
      <c r="AJ13" s="55"/>
      <c r="AK13" s="55"/>
      <c r="AL13" s="55"/>
      <c r="AM13" s="55"/>
      <c r="AN13" s="78"/>
      <c r="AO13" s="78"/>
      <c r="AP13" s="78"/>
      <c r="AQ13" s="78"/>
      <c r="AR13" s="55"/>
      <c r="AS13" s="55"/>
      <c r="AT13" s="55"/>
      <c r="AU13" s="78"/>
      <c r="AV13" s="78"/>
      <c r="AW13" s="78"/>
      <c r="AX13" s="78"/>
      <c r="AY13" s="78"/>
      <c r="AZ13">
        <f>(AF13*(AF6/100))+(AG13*(AG6/100))+(AH13*(AH6/100))+(AI13*(AI6/100))+(AJ13*(AJ6/100))+(AK13*(AK6/100))+(AL13*(AL6/100))+(AM13*(AM6/100))+(AN13*(AN6/100))+(AO13*(AO6/100))+(AP13*(AP6/100))+(AQ13*(AQ6/100))+(AR13*(AR6/100))+(AS13*(AS6/100))+(AT13*(AT6/100))+(AU13*(AU6/100))+(AV13*(AV6/100))+(AW13*(AW6/100))+(AX13*(AX6/100))+(AY13*(AY6/100))</f>
        <v>0</v>
      </c>
    </row>
    <row r="14" spans="1:52" ht="24.75" customHeight="1">
      <c r="A14" s="3"/>
      <c r="B14" s="84"/>
      <c r="C14" s="84"/>
      <c r="D14" s="3">
        <f t="shared" si="2"/>
        <v>0</v>
      </c>
      <c r="E14" s="71" t="e">
        <f t="shared" si="3"/>
        <v>#DIV/0!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78"/>
      <c r="Q14" s="78"/>
      <c r="R14" s="78"/>
      <c r="S14" s="78"/>
      <c r="T14" s="78"/>
      <c r="U14" s="55"/>
      <c r="V14" s="55"/>
      <c r="W14" s="55"/>
      <c r="X14" s="55"/>
      <c r="Y14" s="55"/>
      <c r="Z14">
        <f>(F14*(F6/100))+(G14*(G6/100))+(H14*(H6/100))+(I14*(I6/100))+(J14*(J6/100))+(K14*(K6/100))+(L14*(L6/100))+(M14*(M6/100))+(N14*(N6/100))+(O14*(O6/100))+(P14*(P6/100))+(Q14*(Q6/100))+(R14*(R6/100))+(S14*(S6/100))+(T14*(T6/100))+(U14*(U6/100))+(V14*(V6/100))+(W14*(W6/100))+(X14*(X6/100))+(Y14*(Y6/100))</f>
        <v>0</v>
      </c>
      <c r="AA14" s="3">
        <f t="shared" si="0"/>
        <v>0</v>
      </c>
      <c r="AB14" s="55">
        <f t="shared" si="0"/>
        <v>0</v>
      </c>
      <c r="AC14" s="55">
        <f t="shared" si="0"/>
        <v>0</v>
      </c>
      <c r="AD14" s="3">
        <f t="shared" si="4"/>
        <v>0</v>
      </c>
      <c r="AE14" s="71" t="e">
        <f t="shared" si="1"/>
        <v>#DIV/0!</v>
      </c>
      <c r="AF14" s="55"/>
      <c r="AG14" s="55"/>
      <c r="AH14" s="55"/>
      <c r="AI14" s="55"/>
      <c r="AJ14" s="55"/>
      <c r="AK14" s="55"/>
      <c r="AL14" s="55"/>
      <c r="AM14" s="55"/>
      <c r="AN14" s="78"/>
      <c r="AO14" s="78"/>
      <c r="AP14" s="78"/>
      <c r="AQ14" s="78"/>
      <c r="AR14" s="55"/>
      <c r="AS14" s="55"/>
      <c r="AT14" s="55"/>
      <c r="AU14" s="78"/>
      <c r="AV14" s="78"/>
      <c r="AW14" s="78"/>
      <c r="AX14" s="78"/>
      <c r="AY14" s="78"/>
      <c r="AZ14">
        <f>(AF14*(AF6/100))+(AG14*(AG6/100))+(AH14*(AH6/100))+(AI14*(AI6/100))+(AJ14*(AJ6/100))+(AK14*(AK6/100))+(AL14*(AL6/100))+(AM14*(AM6/100))+(AN14*(AN6/100))+(AO14*(AO6/100))+(AP14*(AP6/100))+(AQ14*(AQ6/100))+(AR14*(AR6/100))+(AS14*(AS6/100))+(AT14*(AT6/100))+(AU14*(AU6/100))+(AV14*(AV6/100))+(AW14*(AW6/100))+(AX14*(AX6/100))+(AY14*(AY6/100))</f>
        <v>0</v>
      </c>
    </row>
    <row r="15" spans="1:52" ht="24.75" customHeight="1">
      <c r="A15" s="3"/>
      <c r="B15" s="84"/>
      <c r="C15" s="84"/>
      <c r="D15" s="3">
        <f t="shared" si="2"/>
        <v>0</v>
      </c>
      <c r="E15" s="71" t="e">
        <f t="shared" si="3"/>
        <v>#DIV/0!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78"/>
      <c r="Q15" s="78"/>
      <c r="R15" s="78"/>
      <c r="S15" s="78"/>
      <c r="T15" s="78"/>
      <c r="U15" s="55"/>
      <c r="V15" s="55"/>
      <c r="W15" s="55"/>
      <c r="X15" s="55"/>
      <c r="Y15" s="55"/>
      <c r="Z15">
        <f>(F15*(F6/100))+(G15*(G6/100))+(H15*(H6/100))+(I15*(I6/100))+(J15*(J6/100))+(K15*(K6/100))+(L15*(L6/100))+(M15*(M6/100))+(N15*(N6/100))+(O15*(O6/100))+(P15*(P6/100))+(Q15*(Q6/100))+(R15*(R6/100))+(S15*(S6/100))+(T15*(T6/100))+(U15*(U6/100))+(V15*(V6/100))+(W15*(W6/100))+(X15*(X6/100))+(Y15*(Y6/100))</f>
        <v>0</v>
      </c>
      <c r="AA15" s="3">
        <f t="shared" si="0"/>
        <v>0</v>
      </c>
      <c r="AB15" s="55">
        <f t="shared" si="0"/>
        <v>0</v>
      </c>
      <c r="AC15" s="55">
        <f t="shared" si="0"/>
        <v>0</v>
      </c>
      <c r="AD15" s="3">
        <f t="shared" si="4"/>
        <v>0</v>
      </c>
      <c r="AE15" s="71" t="e">
        <f t="shared" si="1"/>
        <v>#DIV/0!</v>
      </c>
      <c r="AF15" s="55"/>
      <c r="AG15" s="55"/>
      <c r="AH15" s="55"/>
      <c r="AI15" s="55"/>
      <c r="AJ15" s="55"/>
      <c r="AK15" s="55"/>
      <c r="AL15" s="55"/>
      <c r="AM15" s="55"/>
      <c r="AN15" s="78"/>
      <c r="AO15" s="78"/>
      <c r="AP15" s="78"/>
      <c r="AQ15" s="78"/>
      <c r="AR15" s="55"/>
      <c r="AS15" s="55"/>
      <c r="AT15" s="55"/>
      <c r="AU15" s="78"/>
      <c r="AV15" s="78"/>
      <c r="AW15" s="78"/>
      <c r="AX15" s="78"/>
      <c r="AY15" s="78"/>
      <c r="AZ15">
        <f>(AF15*(AF6/100))+(AG15*(AG6/100))+(AH15*(AH6/100))+(AI15*(AI6/100))+(AJ15*(AJ6/100))+(AK15*(AK6/100))+(AL15*(AL6/100))+(AM15*(AM6/100))+(AN15*(AN6/100))+(AO15*(AO6/100))+(AP15*(AP6/100))+(AQ15*(AQ6/100))+(AR15*(AR6/100))+(AS15*(AS6/100))+(AT15*(AT6/100))+(AU15*(AU6/100))+(AV15*(AV6/100))+(AW15*(AW6/100))+(AX15*(AX6/100))+(AY15*(AY6/100))</f>
        <v>0</v>
      </c>
    </row>
    <row r="16" spans="1:52" ht="24.75" customHeight="1">
      <c r="A16" s="12" t="s">
        <v>19</v>
      </c>
      <c r="B16" s="12">
        <f>SUM(B9:B15)</f>
        <v>151</v>
      </c>
      <c r="C16" s="12"/>
      <c r="D16" s="12">
        <f>SUM(D9:D15)</f>
        <v>0</v>
      </c>
      <c r="E16" s="72" t="e">
        <f t="shared" si="3"/>
        <v>#DIV/0!</v>
      </c>
      <c r="F16" s="12">
        <f aca="true" t="shared" si="5" ref="F16:Y16">SUM(F9:F15)</f>
        <v>0</v>
      </c>
      <c r="G16" s="12">
        <f t="shared" si="5"/>
        <v>0</v>
      </c>
      <c r="H16" s="12">
        <f t="shared" si="5"/>
        <v>0</v>
      </c>
      <c r="I16" s="12">
        <f t="shared" si="5"/>
        <v>0</v>
      </c>
      <c r="J16" s="12">
        <f t="shared" si="5"/>
        <v>0</v>
      </c>
      <c r="K16" s="12">
        <f>SUM(K9:K15)</f>
        <v>0</v>
      </c>
      <c r="L16" s="12">
        <f t="shared" si="5"/>
        <v>0</v>
      </c>
      <c r="M16" s="12">
        <f t="shared" si="5"/>
        <v>0</v>
      </c>
      <c r="N16" s="12">
        <f t="shared" si="5"/>
        <v>0</v>
      </c>
      <c r="O16" s="12">
        <f t="shared" si="5"/>
        <v>0</v>
      </c>
      <c r="P16" s="79">
        <f t="shared" si="5"/>
        <v>0</v>
      </c>
      <c r="Q16" s="79">
        <f t="shared" si="5"/>
        <v>0</v>
      </c>
      <c r="R16" s="79">
        <f t="shared" si="5"/>
        <v>0</v>
      </c>
      <c r="S16" s="79">
        <f t="shared" si="5"/>
        <v>0</v>
      </c>
      <c r="T16" s="79">
        <f t="shared" si="5"/>
        <v>0</v>
      </c>
      <c r="U16" s="12">
        <f t="shared" si="5"/>
        <v>0</v>
      </c>
      <c r="V16" s="12">
        <f t="shared" si="5"/>
        <v>0</v>
      </c>
      <c r="W16" s="12">
        <f t="shared" si="5"/>
        <v>0</v>
      </c>
      <c r="X16" s="12">
        <f t="shared" si="5"/>
        <v>0</v>
      </c>
      <c r="Y16" s="12">
        <f t="shared" si="5"/>
        <v>0</v>
      </c>
      <c r="Z16">
        <f>(F16*(F6/100))+(G16*(G6/100))+(H16*(H6/100))+(I16*(I6/100))+(J16*(J6/100))+(K16*(K6/100))+(L16*(L6/100))+(M16*(M6/100))+(N16*(N6/100))+(O16*(O6/100))+(P16*(P6/100))+(Q16*(Q6/100))+(R16*(R6/100))+(S16*(S6/100))+(T16*(T6/100))+(U16*(U6/100))+(V16*(V6/100))+(W16*(W6/100))+(X16*(X6/100))+(Y16*(Y6/100))</f>
        <v>0</v>
      </c>
      <c r="AA16" s="12" t="s">
        <v>19</v>
      </c>
      <c r="AB16" s="12">
        <f>SUM(AB9:AB15)</f>
        <v>151</v>
      </c>
      <c r="AC16" s="12"/>
      <c r="AD16" s="12">
        <f>SUM(AD9:AD15)</f>
        <v>0</v>
      </c>
      <c r="AE16" s="72" t="e">
        <f t="shared" si="1"/>
        <v>#DIV/0!</v>
      </c>
      <c r="AF16" s="12">
        <f aca="true" t="shared" si="6" ref="AF16:AY16">SUM(AF9:AF15)</f>
        <v>0</v>
      </c>
      <c r="AG16" s="12">
        <f t="shared" si="6"/>
        <v>0</v>
      </c>
      <c r="AH16" s="12">
        <f t="shared" si="6"/>
        <v>0</v>
      </c>
      <c r="AI16" s="12">
        <f t="shared" si="6"/>
        <v>0</v>
      </c>
      <c r="AJ16" s="12">
        <f>SUM(AJ9:AJ15)</f>
        <v>0</v>
      </c>
      <c r="AK16" s="12">
        <f>SUM(AK9:AK15)</f>
        <v>0</v>
      </c>
      <c r="AL16" s="12">
        <f>SUM(AL9:AL15)</f>
        <v>0</v>
      </c>
      <c r="AM16" s="12">
        <f t="shared" si="6"/>
        <v>0</v>
      </c>
      <c r="AN16" s="79">
        <f t="shared" si="6"/>
        <v>0</v>
      </c>
      <c r="AO16" s="79">
        <f t="shared" si="6"/>
        <v>0</v>
      </c>
      <c r="AP16" s="79">
        <f t="shared" si="6"/>
        <v>0</v>
      </c>
      <c r="AQ16" s="79">
        <f t="shared" si="6"/>
        <v>0</v>
      </c>
      <c r="AR16" s="12">
        <f t="shared" si="6"/>
        <v>0</v>
      </c>
      <c r="AS16" s="12">
        <f t="shared" si="6"/>
        <v>0</v>
      </c>
      <c r="AT16" s="12">
        <f t="shared" si="6"/>
        <v>0</v>
      </c>
      <c r="AU16" s="79">
        <f t="shared" si="6"/>
        <v>0</v>
      </c>
      <c r="AV16" s="79">
        <f t="shared" si="6"/>
        <v>0</v>
      </c>
      <c r="AW16" s="79">
        <f t="shared" si="6"/>
        <v>0</v>
      </c>
      <c r="AX16" s="79">
        <f t="shared" si="6"/>
        <v>0</v>
      </c>
      <c r="AY16" s="79">
        <f t="shared" si="6"/>
        <v>0</v>
      </c>
      <c r="AZ16">
        <f>(AF16*(AF6/100))+(AG16*(AG6/100))+(AH16*(AH6/100))+(AI16*(AI6/100))+(AJ16*(AJ6/100))+(AK16*(AK6/100))+(AL16*(AL6/100))+(AM16*(AM6/100))+(AN16*(AN6/100))+(AO16*(AO6/100))+(AP16*(AP6/100))+(AQ16*(AQ6/100))+(AR16*(AR6/100))+(AS16*(AS6/100))+(AT16*(AT6/100))+(AU16*(AU6/100))+(AV16*(AV6/100))+(AW16*(AW6/100))+(AX16*(AX6/100))+(AY16*(AY6/100))</f>
        <v>0</v>
      </c>
    </row>
    <row r="17" spans="1:51" ht="24.75" customHeight="1">
      <c r="A17" s="13"/>
      <c r="B17" s="13"/>
      <c r="C17" s="13"/>
      <c r="D17" s="10"/>
      <c r="E17" s="7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0"/>
      <c r="Q17" s="80"/>
      <c r="R17" s="80"/>
      <c r="S17" s="80"/>
      <c r="T17" s="80"/>
      <c r="U17" s="10"/>
      <c r="V17" s="10"/>
      <c r="W17" s="10"/>
      <c r="X17" s="10"/>
      <c r="Y17" s="14"/>
      <c r="AA17" s="13"/>
      <c r="AB17" s="13"/>
      <c r="AC17" s="13"/>
      <c r="AD17" s="10"/>
      <c r="AE17" s="71"/>
      <c r="AF17" s="10"/>
      <c r="AG17" s="10"/>
      <c r="AH17" s="10"/>
      <c r="AI17" s="10"/>
      <c r="AJ17" s="10"/>
      <c r="AK17" s="10"/>
      <c r="AL17" s="10"/>
      <c r="AM17" s="10"/>
      <c r="AN17" s="80"/>
      <c r="AO17" s="80"/>
      <c r="AP17" s="80"/>
      <c r="AQ17" s="80"/>
      <c r="AR17" s="10"/>
      <c r="AS17" s="10"/>
      <c r="AT17" s="10"/>
      <c r="AU17" s="80"/>
      <c r="AV17" s="80"/>
      <c r="AW17" s="80"/>
      <c r="AX17" s="80"/>
      <c r="AY17" s="93"/>
    </row>
    <row r="18" spans="1:51" ht="24.75" customHeight="1">
      <c r="A18" s="60" t="s">
        <v>31</v>
      </c>
      <c r="B18" s="15"/>
      <c r="C18" s="15"/>
      <c r="D18" s="11"/>
      <c r="E18" s="7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77"/>
      <c r="Q18" s="77"/>
      <c r="R18" s="77"/>
      <c r="S18" s="77"/>
      <c r="T18" s="77"/>
      <c r="U18" s="11"/>
      <c r="V18" s="11"/>
      <c r="W18" s="11"/>
      <c r="X18" s="11"/>
      <c r="Y18" s="17"/>
      <c r="AA18" s="60" t="s">
        <v>31</v>
      </c>
      <c r="AB18" s="15"/>
      <c r="AC18" s="15"/>
      <c r="AD18" s="11"/>
      <c r="AE18" s="71"/>
      <c r="AF18" s="11"/>
      <c r="AG18" s="11"/>
      <c r="AH18" s="11"/>
      <c r="AI18" s="11"/>
      <c r="AJ18" s="11"/>
      <c r="AK18" s="11"/>
      <c r="AL18" s="11"/>
      <c r="AM18" s="11"/>
      <c r="AN18" s="77"/>
      <c r="AO18" s="77"/>
      <c r="AP18" s="77"/>
      <c r="AQ18" s="77"/>
      <c r="AR18" s="11"/>
      <c r="AS18" s="11"/>
      <c r="AT18" s="11"/>
      <c r="AU18" s="77"/>
      <c r="AV18" s="77"/>
      <c r="AW18" s="77"/>
      <c r="AX18" s="77"/>
      <c r="AY18" s="92"/>
    </row>
    <row r="19" spans="1:52" ht="24.75" customHeight="1">
      <c r="A19" s="116" t="s">
        <v>54</v>
      </c>
      <c r="B19" s="84">
        <v>30</v>
      </c>
      <c r="C19" s="84"/>
      <c r="D19" s="3">
        <f t="shared" si="2"/>
        <v>0</v>
      </c>
      <c r="E19" s="71" t="e">
        <f t="shared" si="3"/>
        <v>#DIV/0!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81"/>
      <c r="Q19" s="81"/>
      <c r="R19" s="81"/>
      <c r="S19" s="81"/>
      <c r="T19" s="81"/>
      <c r="U19" s="56"/>
      <c r="V19" s="56"/>
      <c r="W19" s="56"/>
      <c r="X19" s="56"/>
      <c r="Y19" s="56"/>
      <c r="Z19">
        <f>(F19*(F6/100))+(G19*(G6/100))+(H19*(H6/100))+(I19*(I6/100))+(J19*(J6/100))+(K19*(K6/100))+(L19*(L6/100))+(M19*(M6/100))+(N19*(N6/100))+(O19*(O6/100))+(P19*(P6/100))+(Q19*(Q6/100))+(R19*(R6/100))+(S19*(S6/100))+(T19*(T6/100))+(U19*(U6/100))+(V19*(V6/100))+(W19*(W6/100))+(X19*(X6/100))+(Y19*(Y6/100))</f>
        <v>0</v>
      </c>
      <c r="AA19" s="62" t="str">
        <f aca="true" t="shared" si="7" ref="AA19:AC23">A19</f>
        <v>kesäkuu</v>
      </c>
      <c r="AB19" s="55">
        <f t="shared" si="7"/>
        <v>30</v>
      </c>
      <c r="AC19" s="55">
        <f t="shared" si="7"/>
        <v>0</v>
      </c>
      <c r="AD19" s="3">
        <f>AB19*AC19</f>
        <v>0</v>
      </c>
      <c r="AE19" s="71" t="e">
        <f aca="true" t="shared" si="8" ref="AE19:AE24">AZ19/AD19</f>
        <v>#DIV/0!</v>
      </c>
      <c r="AF19" s="56"/>
      <c r="AG19" s="56"/>
      <c r="AH19" s="56"/>
      <c r="AI19" s="56"/>
      <c r="AJ19" s="56"/>
      <c r="AK19" s="56"/>
      <c r="AL19" s="56"/>
      <c r="AM19" s="56"/>
      <c r="AN19" s="81"/>
      <c r="AO19" s="81"/>
      <c r="AP19" s="81"/>
      <c r="AQ19" s="81"/>
      <c r="AR19" s="56"/>
      <c r="AS19" s="56"/>
      <c r="AT19" s="56"/>
      <c r="AU19" s="81"/>
      <c r="AV19" s="81"/>
      <c r="AW19" s="81"/>
      <c r="AX19" s="81"/>
      <c r="AY19" s="81"/>
      <c r="AZ19">
        <f>(AF19*(AF6/100))+(AG19*(AG6/100))+(AH19*(AH6/100))+(AI19*(AI6/100))+(AJ19*(AJ6/100))+(AK19*(AK6/100))+(AL19*(AL6/100))+(AM19*(AM6/100))+(AN19*(AN6/100))+(AO19*(AO6/100))+(AP19*(AP6/100))+(AQ19*(AQ6/100))+(AR19*(AR6/100))+(AS19*(AS6/100))+(AT19*(AT6/100))+(AU19*(AU6/100))+(AV19*(AV6/100))+(AW19*(AW6/100))+(AX19*(AX6/100))+(AY19*(AY6/100))</f>
        <v>0</v>
      </c>
    </row>
    <row r="20" spans="1:52" ht="24.75" customHeight="1">
      <c r="A20" s="116" t="s">
        <v>55</v>
      </c>
      <c r="B20" s="84">
        <v>31</v>
      </c>
      <c r="C20" s="84"/>
      <c r="D20" s="3">
        <f t="shared" si="2"/>
        <v>0</v>
      </c>
      <c r="E20" s="71" t="e">
        <f t="shared" si="3"/>
        <v>#DIV/0!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78"/>
      <c r="Q20" s="78"/>
      <c r="R20" s="78"/>
      <c r="S20" s="78"/>
      <c r="T20" s="78"/>
      <c r="U20" s="55"/>
      <c r="V20" s="55"/>
      <c r="W20" s="55"/>
      <c r="X20" s="55"/>
      <c r="Y20" s="55"/>
      <c r="Z20">
        <f>(F20*(F6/100))+(G20*(G6/100))+(H20*(H6/100))+(I20*(I6/100))+(J20*(J6/100))+(K20*(K6/100))+(L20*(L6/100))+(M20*(M6/100))+(N20*(N6/100))+(O20*(O6/100))+(P20*(P6/100))+(Q20*(Q6/100))+(R20*(R6/100))+(S20*(S6/100))+(T20*(T6/100))+(U20*(U6/100))+(V20*(V6/100))+(W20*(W6/100))+(X20*(X6/100))+(Y20*(Y6/100))</f>
        <v>0</v>
      </c>
      <c r="AA20" s="62" t="str">
        <f t="shared" si="7"/>
        <v>heinäkuu</v>
      </c>
      <c r="AB20" s="55">
        <f t="shared" si="7"/>
        <v>31</v>
      </c>
      <c r="AC20" s="55">
        <f t="shared" si="7"/>
        <v>0</v>
      </c>
      <c r="AD20" s="3">
        <f>AB20*AC20</f>
        <v>0</v>
      </c>
      <c r="AE20" s="71" t="e">
        <f t="shared" si="8"/>
        <v>#DIV/0!</v>
      </c>
      <c r="AF20" s="55"/>
      <c r="AG20" s="55"/>
      <c r="AH20" s="55"/>
      <c r="AI20" s="55"/>
      <c r="AJ20" s="55"/>
      <c r="AK20" s="55"/>
      <c r="AL20" s="55"/>
      <c r="AM20" s="55"/>
      <c r="AN20" s="78"/>
      <c r="AO20" s="78"/>
      <c r="AP20" s="78"/>
      <c r="AQ20" s="78"/>
      <c r="AR20" s="55"/>
      <c r="AS20" s="55"/>
      <c r="AT20" s="55"/>
      <c r="AU20" s="78"/>
      <c r="AV20" s="78"/>
      <c r="AW20" s="78"/>
      <c r="AX20" s="78"/>
      <c r="AY20" s="78"/>
      <c r="AZ20">
        <f>(AF20*(AF6/100))+(AG20*(AG6/100))+(AH20*(AH6/100))+(AI20*(AI6/100))+(AJ20*(AJ6/100))+(AK20*(AK6/100))+(AL20*(AL6/100))+(AM20*(AM6/100))+(AN20*(AN6/100))+(AO20*(AO6/100))+(AP20*(AP6/100))+(AQ20*(AQ6/100))+(AR20*(AR6/100))+(AS20*(AS6/100))+(AT20*(AT6/100))+(AU20*(AU6/100))+(AV20*(AV6/100))+(AW20*(AW6/100))+(AX20*(AX6/100))+(AY20*(AY6/100))</f>
        <v>0</v>
      </c>
    </row>
    <row r="21" spans="1:52" ht="24.75" customHeight="1">
      <c r="A21" s="116" t="s">
        <v>56</v>
      </c>
      <c r="B21" s="84">
        <v>31</v>
      </c>
      <c r="C21" s="84"/>
      <c r="D21" s="3">
        <f t="shared" si="2"/>
        <v>0</v>
      </c>
      <c r="E21" s="71" t="e">
        <f t="shared" si="3"/>
        <v>#DIV/0!</v>
      </c>
      <c r="F21" s="55"/>
      <c r="G21" s="55"/>
      <c r="H21" s="55"/>
      <c r="I21" s="55"/>
      <c r="J21" s="55"/>
      <c r="K21" s="87"/>
      <c r="L21" s="55"/>
      <c r="M21" s="55"/>
      <c r="N21" s="55"/>
      <c r="O21" s="55"/>
      <c r="P21" s="78"/>
      <c r="Q21" s="78"/>
      <c r="R21" s="78"/>
      <c r="S21" s="78"/>
      <c r="T21" s="78"/>
      <c r="U21" s="55"/>
      <c r="V21" s="55"/>
      <c r="W21" s="55"/>
      <c r="X21" s="55"/>
      <c r="Y21" s="55"/>
      <c r="Z21">
        <f>(F21*(F6/100))+(G21*(G6/100))+(H21*(H6/100))+(I21*(I6/100))+(J21*(J6/100))+(K21*(K6/100))+(L21*(L6/100))+(M21*(M6/100))+(N21*(N6/100))+(O21*(O6/100))+(P21*(P6/100))+(Q21*(Q6/100))+(R21*(R6/100))+(S21*(S6/100))+(T21*(T6/100))+(U21*(U6/100))+(V21*(V6/100))+(W21*(W6/100))+(X21*(X6/100))+(Y21*(Y6/100))</f>
        <v>0</v>
      </c>
      <c r="AA21" s="62" t="str">
        <f t="shared" si="7"/>
        <v>elokuu</v>
      </c>
      <c r="AB21" s="55">
        <f t="shared" si="7"/>
        <v>31</v>
      </c>
      <c r="AC21" s="55">
        <f t="shared" si="7"/>
        <v>0</v>
      </c>
      <c r="AD21" s="3">
        <f>AB21*AC21</f>
        <v>0</v>
      </c>
      <c r="AE21" s="71" t="e">
        <f t="shared" si="8"/>
        <v>#DIV/0!</v>
      </c>
      <c r="AF21" s="89"/>
      <c r="AG21" s="55"/>
      <c r="AH21" s="55"/>
      <c r="AI21" s="55"/>
      <c r="AJ21" s="55"/>
      <c r="AK21" s="55"/>
      <c r="AL21" s="55"/>
      <c r="AM21" s="55"/>
      <c r="AN21" s="78"/>
      <c r="AO21" s="78"/>
      <c r="AP21" s="78"/>
      <c r="AQ21" s="78"/>
      <c r="AR21" s="55"/>
      <c r="AS21" s="55"/>
      <c r="AT21" s="55"/>
      <c r="AU21" s="78"/>
      <c r="AV21" s="78"/>
      <c r="AW21" s="78"/>
      <c r="AX21" s="78"/>
      <c r="AY21" s="78"/>
      <c r="AZ21">
        <f>(AF21*(AF6/100))+(AG21*(AG6/100))+(AH21*(AH6/100))+(AI21*(AI6/100))+(AJ21*(AJ6/100))+(AK21*(AK6/100))+(AL21*(AL6/100))+(AM21*(AM6/100))+(AN21*(AN6/100))+(AO21*(AO6/100))+(AP21*(AP6/100))+(AQ21*(AQ6/100))+(AR21*(AR6/100))+(AS21*(AS6/100))+(AT21*(AT6/100))+(AU21*(AU6/100))+(AV21*(AV6/100))+(AW21*(AW6/100))+(AX21*(AX6/100))+(AY21*(AY6/100))</f>
        <v>0</v>
      </c>
    </row>
    <row r="22" spans="1:52" ht="24.75" customHeight="1">
      <c r="A22" s="116" t="s">
        <v>57</v>
      </c>
      <c r="B22" s="84">
        <v>30</v>
      </c>
      <c r="C22" s="84"/>
      <c r="D22" s="3">
        <f t="shared" si="2"/>
        <v>0</v>
      </c>
      <c r="E22" s="71" t="e">
        <f t="shared" si="3"/>
        <v>#DIV/0!</v>
      </c>
      <c r="F22" s="55"/>
      <c r="G22" s="55"/>
      <c r="H22" s="55"/>
      <c r="I22" s="55"/>
      <c r="J22" s="55"/>
      <c r="K22" s="87"/>
      <c r="L22" s="87"/>
      <c r="M22" s="55"/>
      <c r="N22" s="55"/>
      <c r="O22" s="55"/>
      <c r="P22" s="78"/>
      <c r="Q22" s="78"/>
      <c r="R22" s="78"/>
      <c r="S22" s="78"/>
      <c r="T22" s="78"/>
      <c r="U22" s="55"/>
      <c r="V22" s="55"/>
      <c r="W22" s="55"/>
      <c r="X22" s="55"/>
      <c r="Y22" s="55"/>
      <c r="Z22">
        <f>(F22*(F6/100))+(G22*(G6/100))+(H22*(H6/100))+(I22*(I6/100))+(J22*(J6/100))+(K22*(K6/100))+(L22*(L6/100))+(M22*(M6/100))+(N22*(N6/100))+(O22*(O6/100))+(P22*(P6/100))+(Q22*(Q6/100))+(R22*(R6/100))+(S22*(S6/100))+(T22*(T6/100))+(U22*(U6/100))+(V22*(V6/100))+(W22*(W6/100))+(X22*(X6/100))+(Y22*(Y6/100))</f>
        <v>0</v>
      </c>
      <c r="AA22" s="62" t="str">
        <f t="shared" si="7"/>
        <v>syyskuu</v>
      </c>
      <c r="AB22" s="55">
        <f t="shared" si="7"/>
        <v>30</v>
      </c>
      <c r="AC22" s="55">
        <f t="shared" si="7"/>
        <v>0</v>
      </c>
      <c r="AD22" s="3">
        <f>AB22*AC22</f>
        <v>0</v>
      </c>
      <c r="AE22" s="71" t="e">
        <f t="shared" si="8"/>
        <v>#DIV/0!</v>
      </c>
      <c r="AF22" s="89"/>
      <c r="AG22" s="55"/>
      <c r="AH22" s="55"/>
      <c r="AI22" s="55"/>
      <c r="AJ22" s="55"/>
      <c r="AK22" s="55"/>
      <c r="AL22" s="55"/>
      <c r="AM22" s="55"/>
      <c r="AN22" s="78"/>
      <c r="AO22" s="78"/>
      <c r="AP22" s="78"/>
      <c r="AQ22" s="78"/>
      <c r="AR22" s="55"/>
      <c r="AS22" s="55"/>
      <c r="AT22" s="55"/>
      <c r="AU22" s="78"/>
      <c r="AV22" s="78"/>
      <c r="AW22" s="78"/>
      <c r="AX22" s="78"/>
      <c r="AY22" s="78"/>
      <c r="AZ22">
        <f>(AF22*(AF6/100))+(AG22*(AG6/100))+(AH22*(AH6/100))+(AI22*(AI6/100))+(AJ22*(AJ6/100))+(AK22*(AK6/100))+(AL22*(AL6/100))+(AM22*(AM6/100))+(AN22*(AN6/100))+(AO22*(AO6/100))+(AP22*(AP6/100))+(AQ22*(AQ6/100))+(AR22*(AR6/100))+(AS22*(AS6/100))+(AT22*(AT6/100))+(AU22*(AU6/100))+(AV22*(AV6/100))+(AW22*(AW6/100))+(AX22*(AX6/100))+(AY22*(AY6/100))</f>
        <v>0</v>
      </c>
    </row>
    <row r="23" spans="1:52" ht="24.75" customHeight="1">
      <c r="A23" s="3"/>
      <c r="B23" s="84"/>
      <c r="C23" s="84"/>
      <c r="D23" s="3">
        <f t="shared" si="2"/>
        <v>0</v>
      </c>
      <c r="E23" s="71" t="e">
        <f t="shared" si="3"/>
        <v>#DIV/0!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78"/>
      <c r="Q23" s="78"/>
      <c r="R23" s="78"/>
      <c r="S23" s="78"/>
      <c r="T23" s="78"/>
      <c r="U23" s="55"/>
      <c r="V23" s="55"/>
      <c r="W23" s="55"/>
      <c r="X23" s="55"/>
      <c r="Y23" s="55"/>
      <c r="Z23">
        <f>(F23*(F6/100))+(G23*(G6/100))+(H23*(H6/100))+(I23*(I6/100))+(J23*(J6/100))+(K23*(K6/100))+(L23*(L6/100))+(M23*(M6/100))+(N23*(N6/100))+(O23*(O6/100))+(P23*(P6/100))+(Q23*(Q6/100))+(R23*(R6/100))+(S23*(S6/100))+(T23*(T6/100))+(U23*(U6/100))+(V23*(V6/100))+(W23*(W6/100))+(X23*(X6/100))+(Y23*(Y6/100))</f>
        <v>0</v>
      </c>
      <c r="AA23" s="3">
        <f t="shared" si="7"/>
        <v>0</v>
      </c>
      <c r="AB23" s="55">
        <f t="shared" si="7"/>
        <v>0</v>
      </c>
      <c r="AC23" s="55">
        <f t="shared" si="7"/>
        <v>0</v>
      </c>
      <c r="AD23" s="3">
        <f>AB23*AC23</f>
        <v>0</v>
      </c>
      <c r="AE23" s="71" t="e">
        <f t="shared" si="8"/>
        <v>#DIV/0!</v>
      </c>
      <c r="AF23" s="55"/>
      <c r="AG23" s="55"/>
      <c r="AH23" s="55"/>
      <c r="AI23" s="55"/>
      <c r="AJ23" s="55"/>
      <c r="AK23" s="55"/>
      <c r="AL23" s="55"/>
      <c r="AM23" s="55"/>
      <c r="AN23" s="78"/>
      <c r="AO23" s="78"/>
      <c r="AP23" s="78"/>
      <c r="AQ23" s="78"/>
      <c r="AR23" s="55"/>
      <c r="AS23" s="55"/>
      <c r="AT23" s="55"/>
      <c r="AU23" s="78"/>
      <c r="AV23" s="78"/>
      <c r="AW23" s="78"/>
      <c r="AX23" s="78"/>
      <c r="AY23" s="78"/>
      <c r="AZ23">
        <f>(AF23*(AF6/100))+(AG23*(AG6/100))+(AH23*(AH6/100))+(AI23*(AI6/100))+(AJ23*(AJ6/100))+(AK23*(AK6/100))+(AL23*(AL6/100))+(AM23*(AM6/100))+(AN23*(AN6/100))+(AO23*(AO6/100))+(AP23*(AP6/100))+(AQ23*(AQ6/100))+(AR23*(AR6/100))+(AS23*(AS6/100))+(AT23*(AT6/100))+(AU23*(AU6/100))+(AV23*(AV6/100))+(AW23*(AW6/100))+(AX23*(AX6/100))+(AY23*(AY6/100))</f>
        <v>0</v>
      </c>
    </row>
    <row r="24" spans="1:52" ht="24.75" customHeight="1">
      <c r="A24" s="12" t="s">
        <v>20</v>
      </c>
      <c r="B24" s="12">
        <f>SUM(B19:B23)</f>
        <v>122</v>
      </c>
      <c r="C24" s="12"/>
      <c r="D24" s="12">
        <f>SUM(D19:D23)</f>
        <v>0</v>
      </c>
      <c r="E24" s="72" t="e">
        <f t="shared" si="3"/>
        <v>#DIV/0!</v>
      </c>
      <c r="F24" s="12">
        <f>SUM(F19:F23)</f>
        <v>0</v>
      </c>
      <c r="G24" s="12">
        <f aca="true" t="shared" si="9" ref="G24:Y24">SUM(G19:G23)</f>
        <v>0</v>
      </c>
      <c r="H24" s="12">
        <f>SUM(H19:H23)</f>
        <v>0</v>
      </c>
      <c r="I24" s="12">
        <f>SUM(I19:I23)</f>
        <v>0</v>
      </c>
      <c r="J24" s="12">
        <f t="shared" si="9"/>
        <v>0</v>
      </c>
      <c r="K24" s="12">
        <f>SUM(K19:K23)</f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79">
        <f t="shared" si="9"/>
        <v>0</v>
      </c>
      <c r="Q24" s="79">
        <f t="shared" si="9"/>
        <v>0</v>
      </c>
      <c r="R24" s="79">
        <f t="shared" si="9"/>
        <v>0</v>
      </c>
      <c r="S24" s="79">
        <f t="shared" si="9"/>
        <v>0</v>
      </c>
      <c r="T24" s="79">
        <f t="shared" si="9"/>
        <v>0</v>
      </c>
      <c r="U24" s="12">
        <f t="shared" si="9"/>
        <v>0</v>
      </c>
      <c r="V24" s="12">
        <f t="shared" si="9"/>
        <v>0</v>
      </c>
      <c r="W24" s="12">
        <f t="shared" si="9"/>
        <v>0</v>
      </c>
      <c r="X24" s="12">
        <f t="shared" si="9"/>
        <v>0</v>
      </c>
      <c r="Y24" s="12">
        <f t="shared" si="9"/>
        <v>0</v>
      </c>
      <c r="Z24">
        <f>(F24*(F6/100))+(G24*(G6/100))+(H24*(H6/100))+(I24*(I6/100))+(J24*(J6/100))+(K24*(K6/100))+(L24*(L6/100))+(M24*(M6/100))+(N24*(N6/100))+(O24*(O6/100))+(P24*(P6/100))+(Q24*(Q6/100))+(R24*(R6/100))+(S24*(S6/100))+(T24*(T6/100))+(U24*(U6/100))+(V24*(V6/100))+(W24*(W6/100))+(X24*(X6/100))+(Y24*(Y6/100))</f>
        <v>0</v>
      </c>
      <c r="AA24" s="12" t="s">
        <v>20</v>
      </c>
      <c r="AB24" s="12">
        <f>SUM(AB19:AB23)</f>
        <v>122</v>
      </c>
      <c r="AC24" s="12"/>
      <c r="AD24" s="12">
        <f>SUM(AD19:AD23)</f>
        <v>0</v>
      </c>
      <c r="AE24" s="72" t="e">
        <f t="shared" si="8"/>
        <v>#DIV/0!</v>
      </c>
      <c r="AF24" s="12">
        <f aca="true" t="shared" si="10" ref="AF24:AY24">SUM(AF19:AF23)</f>
        <v>0</v>
      </c>
      <c r="AG24" s="12">
        <f t="shared" si="10"/>
        <v>0</v>
      </c>
      <c r="AH24" s="12">
        <f t="shared" si="10"/>
        <v>0</v>
      </c>
      <c r="AI24" s="12">
        <f t="shared" si="10"/>
        <v>0</v>
      </c>
      <c r="AJ24" s="12">
        <f>SUM(AJ19:AJ23)</f>
        <v>0</v>
      </c>
      <c r="AK24" s="12">
        <f>SUM(AK19:AK23)</f>
        <v>0</v>
      </c>
      <c r="AL24" s="12">
        <f>SUM(AL19:AL23)</f>
        <v>0</v>
      </c>
      <c r="AM24" s="12">
        <f t="shared" si="10"/>
        <v>0</v>
      </c>
      <c r="AN24" s="79">
        <f t="shared" si="10"/>
        <v>0</v>
      </c>
      <c r="AO24" s="79">
        <f t="shared" si="10"/>
        <v>0</v>
      </c>
      <c r="AP24" s="79">
        <f t="shared" si="10"/>
        <v>0</v>
      </c>
      <c r="AQ24" s="79">
        <f t="shared" si="10"/>
        <v>0</v>
      </c>
      <c r="AR24" s="12">
        <f t="shared" si="10"/>
        <v>0</v>
      </c>
      <c r="AS24" s="12">
        <f t="shared" si="10"/>
        <v>0</v>
      </c>
      <c r="AT24" s="12">
        <f t="shared" si="10"/>
        <v>0</v>
      </c>
      <c r="AU24" s="79">
        <f t="shared" si="10"/>
        <v>0</v>
      </c>
      <c r="AV24" s="79">
        <f t="shared" si="10"/>
        <v>0</v>
      </c>
      <c r="AW24" s="79">
        <f t="shared" si="10"/>
        <v>0</v>
      </c>
      <c r="AX24" s="79">
        <f t="shared" si="10"/>
        <v>0</v>
      </c>
      <c r="AY24" s="79">
        <f t="shared" si="10"/>
        <v>0</v>
      </c>
      <c r="AZ24">
        <f>(AF24*(AF6/100))+(AG24*(AG6/100))+(AH24*(AH6/100))+(AI24*(AI6/100))+(AJ24*(AJ6/100))+(AK24*(AK6/100))+(AL24*(AL6/100))+(AM24*(AM6/100))+(AN24*(AN6/100))+(AO24*(AO6/100))+(AP24*(AP6/100))+(AQ24*(AQ6/100))+(AR24*(AR6/100))+(AS24*(AS6/100))+(AT24*(AT6/100))+(AU24*(AU6/100))+(AV24*(AV6/100))+(AW24*(AW6/100))+(AX24*(AX6/100))+(AY24*(AY6/100))</f>
        <v>0</v>
      </c>
    </row>
    <row r="25" spans="1:51" ht="24.75" customHeight="1">
      <c r="A25" s="13"/>
      <c r="B25" s="13"/>
      <c r="C25" s="13"/>
      <c r="D25" s="10"/>
      <c r="E25" s="7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80"/>
      <c r="Q25" s="80"/>
      <c r="R25" s="80"/>
      <c r="S25" s="80"/>
      <c r="T25" s="80"/>
      <c r="U25" s="10"/>
      <c r="V25" s="10"/>
      <c r="W25" s="10"/>
      <c r="X25" s="10"/>
      <c r="Y25" s="14"/>
      <c r="AA25" s="13"/>
      <c r="AB25" s="13"/>
      <c r="AC25" s="13"/>
      <c r="AD25" s="10"/>
      <c r="AE25" s="71"/>
      <c r="AF25" s="10"/>
      <c r="AG25" s="10"/>
      <c r="AH25" s="10"/>
      <c r="AI25" s="10"/>
      <c r="AJ25" s="10"/>
      <c r="AK25" s="10"/>
      <c r="AL25" s="10"/>
      <c r="AM25" s="10"/>
      <c r="AN25" s="80"/>
      <c r="AO25" s="80"/>
      <c r="AP25" s="80"/>
      <c r="AQ25" s="80"/>
      <c r="AR25" s="10"/>
      <c r="AS25" s="10"/>
      <c r="AT25" s="10"/>
      <c r="AU25" s="80"/>
      <c r="AV25" s="80"/>
      <c r="AW25" s="80"/>
      <c r="AX25" s="80"/>
      <c r="AY25" s="93"/>
    </row>
    <row r="26" spans="1:51" ht="24.75" customHeight="1">
      <c r="A26" s="18" t="s">
        <v>32</v>
      </c>
      <c r="B26" s="18"/>
      <c r="C26" s="18"/>
      <c r="D26" s="11"/>
      <c r="E26" s="7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7"/>
      <c r="Q26" s="77"/>
      <c r="R26" s="77"/>
      <c r="S26" s="77"/>
      <c r="T26" s="77"/>
      <c r="U26" s="11"/>
      <c r="V26" s="11"/>
      <c r="W26" s="11"/>
      <c r="X26" s="11"/>
      <c r="Y26" s="17"/>
      <c r="AA26" s="18" t="s">
        <v>32</v>
      </c>
      <c r="AB26" s="18"/>
      <c r="AC26" s="18"/>
      <c r="AD26" s="11"/>
      <c r="AE26" s="71"/>
      <c r="AF26" s="11"/>
      <c r="AG26" s="11"/>
      <c r="AH26" s="11"/>
      <c r="AI26" s="11"/>
      <c r="AJ26" s="11"/>
      <c r="AK26" s="11"/>
      <c r="AL26" s="11"/>
      <c r="AM26" s="11"/>
      <c r="AN26" s="77"/>
      <c r="AO26" s="77"/>
      <c r="AP26" s="77"/>
      <c r="AQ26" s="77"/>
      <c r="AR26" s="11"/>
      <c r="AS26" s="11"/>
      <c r="AT26" s="11"/>
      <c r="AU26" s="77"/>
      <c r="AV26" s="77"/>
      <c r="AW26" s="77"/>
      <c r="AX26" s="77"/>
      <c r="AY26" s="92"/>
    </row>
    <row r="27" spans="1:52" ht="24.75" customHeight="1">
      <c r="A27" s="117" t="s">
        <v>58</v>
      </c>
      <c r="B27" s="85">
        <v>31</v>
      </c>
      <c r="C27" s="85"/>
      <c r="D27" s="3">
        <f t="shared" si="2"/>
        <v>0</v>
      </c>
      <c r="E27" s="71" t="e">
        <f t="shared" si="3"/>
        <v>#DIV/0!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81"/>
      <c r="Q27" s="81"/>
      <c r="R27" s="81"/>
      <c r="S27" s="81"/>
      <c r="T27" s="81"/>
      <c r="U27" s="56"/>
      <c r="V27" s="56"/>
      <c r="W27" s="56"/>
      <c r="X27" s="56"/>
      <c r="Y27" s="56"/>
      <c r="Z27">
        <f>(F27*(F6/100))+(G27*(G6/100))+(H27*(H6/100))+(I27*(I6/100))+(J27*(J6/100))+(K27*(K6/100))+(L27*(L6/100))+(M27*(M6/100))+(N27*(N6/100))+(O27*(O6/100))+(P27*(P6/100))+(Q27*(Q6/100))+(R27*(R6/100))+(S27*(S6/100))+(T27*(T6/100))+(U27*(U6/100))+(V27*(V6/100))+(W27*(W6/100))+(X27*(X6/100))+(Y27*(Y6/100))</f>
        <v>0</v>
      </c>
      <c r="AA27" s="66" t="str">
        <f aca="true" t="shared" si="11" ref="AA27:AC31">A27</f>
        <v>lokakuu</v>
      </c>
      <c r="AB27" s="56">
        <v>0</v>
      </c>
      <c r="AC27" s="56">
        <f t="shared" si="11"/>
        <v>0</v>
      </c>
      <c r="AD27" s="3">
        <f>AB27*AC27</f>
        <v>0</v>
      </c>
      <c r="AE27" s="71" t="e">
        <f aca="true" t="shared" si="12" ref="AE27:AE32">AZ27/AD27</f>
        <v>#DIV/0!</v>
      </c>
      <c r="AF27" s="56"/>
      <c r="AG27" s="56"/>
      <c r="AH27" s="56"/>
      <c r="AI27" s="56"/>
      <c r="AJ27" s="56"/>
      <c r="AK27" s="56"/>
      <c r="AL27" s="56"/>
      <c r="AM27" s="56"/>
      <c r="AN27" s="81"/>
      <c r="AO27" s="81"/>
      <c r="AP27" s="81"/>
      <c r="AQ27" s="81"/>
      <c r="AR27" s="56"/>
      <c r="AS27" s="56"/>
      <c r="AT27" s="56"/>
      <c r="AU27" s="81"/>
      <c r="AV27" s="81"/>
      <c r="AW27" s="81"/>
      <c r="AX27" s="81"/>
      <c r="AY27" s="81"/>
      <c r="AZ27">
        <f>(AF27*(AF6/100))+(AG27*(AG6/100))+(AH27*(AH6/100))+(AI27*(AI6/100))+(AJ27*(AJ6/100))+(AK27*(AK6/100))+(AL27*(AL6/100))+(AM27*(AM6/100))+(AN27*(AN6/100))+(AO27*(AO6/100))+(AP27*(AP6/100))+(AQ27*(AQ6/100))+(AR27*(AR6/100))+(AS27*(AS6/100))+(AT27*(AT6/100))+(AU27*(AU6/100))+(AV27*(AV6/100))+(AW27*(AW6/100))+(AX27*(AX6/100))+(AY27*(AY6/100))</f>
        <v>0</v>
      </c>
    </row>
    <row r="28" spans="1:52" ht="24.75" customHeight="1">
      <c r="A28" s="116" t="s">
        <v>59</v>
      </c>
      <c r="B28" s="84">
        <v>30</v>
      </c>
      <c r="C28" s="84"/>
      <c r="D28" s="3">
        <f t="shared" si="2"/>
        <v>0</v>
      </c>
      <c r="E28" s="71" t="e">
        <f t="shared" si="3"/>
        <v>#DIV/0!</v>
      </c>
      <c r="F28" s="55"/>
      <c r="G28" s="55"/>
      <c r="H28" s="55"/>
      <c r="I28" s="55"/>
      <c r="J28" s="55"/>
      <c r="K28" s="55"/>
      <c r="L28" s="55"/>
      <c r="M28" s="55"/>
      <c r="N28" s="55"/>
      <c r="O28" s="87"/>
      <c r="P28" s="78"/>
      <c r="Q28" s="78"/>
      <c r="R28" s="78"/>
      <c r="S28" s="78"/>
      <c r="T28" s="78"/>
      <c r="U28" s="55"/>
      <c r="V28" s="55"/>
      <c r="W28" s="55"/>
      <c r="X28" s="55"/>
      <c r="Y28" s="55"/>
      <c r="Z28">
        <f>(F28*(F6/100))+(G28*(G6/100))+(H28*(H6/100))+(I28*(I6/100))+(J28*(J6/100))+(K28*(K6/100))+(L28*(L6/100))+(M28*(M6/100))+(N28*(N6/100))+(O28*(O6/100))+(P28*(P6/100))+(Q28*(Q6/100))+(R28*(R6/100))+(S28*(S6/100))+(T28*(T6/100))+(U28*(U6/100))+(V28*(V6/100))+(W28*(W6/100))+(X28*(X6/100))+(Y28*(Y6/100))</f>
        <v>0</v>
      </c>
      <c r="AA28" s="62" t="str">
        <f t="shared" si="11"/>
        <v>marraskuu</v>
      </c>
      <c r="AB28" s="55">
        <f t="shared" si="11"/>
        <v>30</v>
      </c>
      <c r="AC28" s="55">
        <f t="shared" si="11"/>
        <v>0</v>
      </c>
      <c r="AD28" s="3">
        <f>AB28*AC28</f>
        <v>0</v>
      </c>
      <c r="AE28" s="71" t="e">
        <f t="shared" si="12"/>
        <v>#DIV/0!</v>
      </c>
      <c r="AF28" s="55"/>
      <c r="AG28" s="55"/>
      <c r="AH28" s="55"/>
      <c r="AI28" s="55"/>
      <c r="AJ28" s="55"/>
      <c r="AK28" s="55"/>
      <c r="AL28" s="55"/>
      <c r="AM28" s="55"/>
      <c r="AN28" s="78"/>
      <c r="AO28" s="78"/>
      <c r="AP28" s="78"/>
      <c r="AQ28" s="78"/>
      <c r="AR28" s="55"/>
      <c r="AS28" s="55"/>
      <c r="AT28" s="55"/>
      <c r="AU28" s="78"/>
      <c r="AV28" s="78"/>
      <c r="AW28" s="78"/>
      <c r="AX28" s="78"/>
      <c r="AY28" s="78"/>
      <c r="AZ28">
        <f>(AF28*(AF6/100))+(AG28*(AG6/100))+(AH28*(AH6/100))+(AI28*(AI6/100))+(AJ28*(AJ6/100))+(AK28*(AK6/100))+(AL28*(AL6/100))+(AM28*(AM6/100))+(AN28*(AN6/100))+(AO28*(AO6/100))+(AP28*(AP6/100))+(AQ28*(AQ6/100))+(AR28*(AR6/100))+(AS28*(AS6/100))+(AT28*(AT6/100))+(AU28*(AU6/100))+(AV28*(AV6/100))+(AW28*(AW6/100))+(AX28*(AX6/100))+(AY28*(AY6/100))</f>
        <v>0</v>
      </c>
    </row>
    <row r="29" spans="1:52" ht="24.75" customHeight="1">
      <c r="A29" s="116" t="s">
        <v>60</v>
      </c>
      <c r="B29" s="84">
        <v>31</v>
      </c>
      <c r="C29" s="84"/>
      <c r="D29" s="3">
        <f t="shared" si="2"/>
        <v>0</v>
      </c>
      <c r="E29" s="71" t="e">
        <f t="shared" si="3"/>
        <v>#DIV/0!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78"/>
      <c r="Q29" s="78"/>
      <c r="R29" s="78"/>
      <c r="S29" s="78"/>
      <c r="T29" s="78"/>
      <c r="U29" s="55"/>
      <c r="V29" s="55"/>
      <c r="W29" s="55"/>
      <c r="X29" s="55"/>
      <c r="Y29" s="55"/>
      <c r="Z29">
        <f>(F29*(F6/100))+(G29*(G6/100))+(H29*(H6/100))+(I29*(I6/100))+(J29*(J6/100))+(K29*(K6/100))+(L29*(L6/100))+(M29*(M6/100))+(N29*(N6/100))+(O29*(O6/100))+(P29*(P6/100))+(Q29*(Q6/100))+(R29*(R6/100))+(S29*(S6/100))+(T29*(T6/100))+(U29*(U6/100))+(V29*(V6/100))+(W29*(W6/100))+(X29*(X6/100))+(Y29*(Y6/100))</f>
        <v>0</v>
      </c>
      <c r="AA29" s="62" t="str">
        <f t="shared" si="11"/>
        <v>joulukuu</v>
      </c>
      <c r="AB29" s="55">
        <f t="shared" si="11"/>
        <v>31</v>
      </c>
      <c r="AC29" s="55">
        <f t="shared" si="11"/>
        <v>0</v>
      </c>
      <c r="AD29" s="3">
        <f>AB29*AC29</f>
        <v>0</v>
      </c>
      <c r="AE29" s="71" t="e">
        <f t="shared" si="12"/>
        <v>#DIV/0!</v>
      </c>
      <c r="AF29" s="55"/>
      <c r="AG29" s="55"/>
      <c r="AH29" s="55"/>
      <c r="AI29" s="55"/>
      <c r="AJ29" s="55"/>
      <c r="AK29" s="55"/>
      <c r="AL29" s="55"/>
      <c r="AM29" s="55"/>
      <c r="AN29" s="78"/>
      <c r="AO29" s="78"/>
      <c r="AP29" s="78"/>
      <c r="AQ29" s="78"/>
      <c r="AR29" s="55"/>
      <c r="AS29" s="55"/>
      <c r="AT29" s="55"/>
      <c r="AU29" s="78"/>
      <c r="AV29" s="78"/>
      <c r="AW29" s="78"/>
      <c r="AX29" s="78"/>
      <c r="AY29" s="78"/>
      <c r="AZ29">
        <f>(AF29*(AF6/100))+(AG29*(AG6/100))+(AH29*(AH6/100))+(AI29*(AI6/100))+(AJ29*(AJ6/100))+(AK29*(AK6/100))+(AL29*(AL6/100))+(AM29*(AM6/100))+(AN29*(AN6/100))+(AO29*(AO6/100))+(AP29*(AP6/100))+(AQ29*(AQ6/100))+(AR29*(AR6/100))+(AS29*(AS6/100))+(AT29*(AT6/100))+(AU29*(AU6/100))+(AV29*(AV6/100))+(AW29*(AW6/100))+(AX29*(AX6/100))+(AY29*(AY6/100))</f>
        <v>0</v>
      </c>
    </row>
    <row r="30" spans="1:52" ht="24.75" customHeight="1">
      <c r="A30" s="116"/>
      <c r="B30" s="84"/>
      <c r="C30" s="84"/>
      <c r="D30" s="3">
        <f t="shared" si="2"/>
        <v>0</v>
      </c>
      <c r="E30" s="71" t="e">
        <f t="shared" si="3"/>
        <v>#DIV/0!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78"/>
      <c r="Q30" s="78"/>
      <c r="R30" s="78"/>
      <c r="S30" s="78"/>
      <c r="T30" s="78"/>
      <c r="U30" s="55"/>
      <c r="V30" s="55"/>
      <c r="W30" s="55"/>
      <c r="X30" s="55"/>
      <c r="Y30" s="55"/>
      <c r="Z30">
        <f>(F30*(F6/100))+(G30*(G6/100))+(H30*(H6/100))+(I30*(I6/100))+(J30*(J6/100))+(K30*(K6/100))+(L30*(L6/100))+(M30*(M6/100))+(N30*(N6/100))+(O30*(O6/100))+(P30*(P6/100))+(Q30*(Q6/100))+(R30*(R6/100))+(S30*(S6/100))+(T30*(T6/100))+(U30*(U6/100))+(V30*(V6/100))+(W30*(W6/100))+(X30*(X6/100))+(Y30*(Y6/100))</f>
        <v>0</v>
      </c>
      <c r="AA30" s="62">
        <f t="shared" si="11"/>
        <v>0</v>
      </c>
      <c r="AB30" s="55">
        <f t="shared" si="11"/>
        <v>0</v>
      </c>
      <c r="AC30" s="55">
        <f t="shared" si="11"/>
        <v>0</v>
      </c>
      <c r="AD30" s="3">
        <f>AB30*AC30</f>
        <v>0</v>
      </c>
      <c r="AE30" s="71" t="e">
        <f t="shared" si="12"/>
        <v>#DIV/0!</v>
      </c>
      <c r="AF30" s="55"/>
      <c r="AG30" s="55"/>
      <c r="AH30" s="55"/>
      <c r="AI30" s="55"/>
      <c r="AJ30" s="55"/>
      <c r="AK30" s="55"/>
      <c r="AL30" s="55"/>
      <c r="AM30" s="55"/>
      <c r="AN30" s="78"/>
      <c r="AO30" s="78"/>
      <c r="AP30" s="78"/>
      <c r="AQ30" s="78"/>
      <c r="AR30" s="55"/>
      <c r="AS30" s="55"/>
      <c r="AT30" s="55"/>
      <c r="AU30" s="78"/>
      <c r="AV30" s="78"/>
      <c r="AW30" s="78"/>
      <c r="AX30" s="78"/>
      <c r="AY30" s="78"/>
      <c r="AZ30">
        <f>(AF30*(AF6/100))+(AG30*(AG6/100))+(AH30*(AH6/100))+(AI30*(AI6/100))+(AJ30*(AJ6/100))+(AK30*(AK6/100))+(AL30*(AL6/100))+(AM30*(AM6/100))+(AN30*(AN6/100))+(AO30*(AO6/100))+(AP30*(AP6/100))+(AQ30*(AQ6/100))+(AR30*(AR6/100))+(AS30*(AS6/100))+(AT30*(AT6/100))+(AU30*(AU6/100))+(AV30*(AV6/100))+(AW30*(AW6/100))+(AX30*(AX6/100))+(AY30*(AY6/100))</f>
        <v>0</v>
      </c>
    </row>
    <row r="31" spans="1:52" ht="24.75" customHeight="1">
      <c r="A31" s="86"/>
      <c r="B31" s="84"/>
      <c r="C31" s="84"/>
      <c r="D31" s="3">
        <f t="shared" si="2"/>
        <v>0</v>
      </c>
      <c r="E31" s="71" t="e">
        <f t="shared" si="3"/>
        <v>#DIV/0!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78"/>
      <c r="Q31" s="78"/>
      <c r="R31" s="78"/>
      <c r="S31" s="78"/>
      <c r="T31" s="78"/>
      <c r="U31" s="55"/>
      <c r="V31" s="55"/>
      <c r="W31" s="55"/>
      <c r="X31" s="55"/>
      <c r="Y31" s="55"/>
      <c r="Z31">
        <f>(F31*(F6/100))+(G31*(G6/100))+(H31*(H6/100))+(I31*(I6/100))+(J31*(J6/100))+(K31*(K6/100))+(L31*(L6/100))+(M31*(M6/100))+(N31*(N6/100))+(O31*(O6/100))+(P31*(P6/100))+(Q31*(Q6/100))+(R31*(R6/100))+(S31*(S6/100))+(T31*(T6/100))+(U31*(U6/100))+(V31*(V6/100))+(W31*(W6/100))+(X31*(X6/100))+(Y31*(Y6/100))</f>
        <v>0</v>
      </c>
      <c r="AA31" s="3">
        <f t="shared" si="11"/>
        <v>0</v>
      </c>
      <c r="AB31" s="55">
        <f t="shared" si="11"/>
        <v>0</v>
      </c>
      <c r="AC31" s="55">
        <f t="shared" si="11"/>
        <v>0</v>
      </c>
      <c r="AD31" s="3">
        <f>AB31*AC31</f>
        <v>0</v>
      </c>
      <c r="AE31" s="71" t="e">
        <f t="shared" si="12"/>
        <v>#DIV/0!</v>
      </c>
      <c r="AF31" s="55"/>
      <c r="AG31" s="55"/>
      <c r="AH31" s="55"/>
      <c r="AI31" s="55"/>
      <c r="AJ31" s="55"/>
      <c r="AK31" s="55"/>
      <c r="AL31" s="55"/>
      <c r="AM31" s="55"/>
      <c r="AN31" s="78"/>
      <c r="AO31" s="78"/>
      <c r="AP31" s="78"/>
      <c r="AQ31" s="78"/>
      <c r="AR31" s="55"/>
      <c r="AS31" s="55"/>
      <c r="AT31" s="55"/>
      <c r="AU31" s="78"/>
      <c r="AV31" s="78"/>
      <c r="AW31" s="78"/>
      <c r="AX31" s="78"/>
      <c r="AY31" s="78"/>
      <c r="AZ31">
        <f>(AF31*(AF6/100))+(AG31*(AG6/100))+(AH31*(AH6/100))+(AI31*(AI6/100))+(AJ31*(AJ6/100))+(AK31*(AK6/100))+(AL31*(AL6/100))+(AM31*(AM6/100))+(AN31*(AN6/100))+(AO31*(AO6/100))+(AP31*(AP6/100))+(AQ31*(AQ6/100))+(AR31*(AR6/100))+(AS31*(AS6/100))+(AT31*(AT6/100))+(AU31*(AU6/100))+(AV31*(AV6/100))+(AW31*(AW6/100))+(AX31*(AX6/100))+(AY31*(AY6/100))</f>
        <v>0</v>
      </c>
    </row>
    <row r="32" spans="1:52" ht="24.75" customHeight="1">
      <c r="A32" s="12" t="s">
        <v>19</v>
      </c>
      <c r="B32" s="12">
        <f>SUM(B27:B31)</f>
        <v>92</v>
      </c>
      <c r="C32" s="12"/>
      <c r="D32" s="12">
        <f>SUM(D27:D31)</f>
        <v>0</v>
      </c>
      <c r="E32" s="72" t="e">
        <f t="shared" si="3"/>
        <v>#DIV/0!</v>
      </c>
      <c r="F32" s="12">
        <f>SUM(F27:F31)</f>
        <v>0</v>
      </c>
      <c r="G32" s="12">
        <f aca="true" t="shared" si="13" ref="G32:Y32">SUM(G27:G31)</f>
        <v>0</v>
      </c>
      <c r="H32" s="12">
        <f t="shared" si="13"/>
        <v>0</v>
      </c>
      <c r="I32" s="12">
        <f t="shared" si="13"/>
        <v>0</v>
      </c>
      <c r="J32" s="12">
        <f t="shared" si="13"/>
        <v>0</v>
      </c>
      <c r="K32" s="12">
        <f t="shared" si="13"/>
        <v>0</v>
      </c>
      <c r="L32" s="12">
        <f t="shared" si="13"/>
        <v>0</v>
      </c>
      <c r="M32" s="12">
        <f t="shared" si="13"/>
        <v>0</v>
      </c>
      <c r="N32" s="12">
        <f t="shared" si="13"/>
        <v>0</v>
      </c>
      <c r="O32" s="12">
        <f t="shared" si="13"/>
        <v>0</v>
      </c>
      <c r="P32" s="12">
        <f t="shared" si="13"/>
        <v>0</v>
      </c>
      <c r="Q32" s="12">
        <f t="shared" si="13"/>
        <v>0</v>
      </c>
      <c r="R32" s="12">
        <f t="shared" si="13"/>
        <v>0</v>
      </c>
      <c r="S32" s="12">
        <f t="shared" si="13"/>
        <v>0</v>
      </c>
      <c r="T32" s="12">
        <f t="shared" si="13"/>
        <v>0</v>
      </c>
      <c r="U32" s="12">
        <f t="shared" si="13"/>
        <v>0</v>
      </c>
      <c r="V32" s="12">
        <f t="shared" si="13"/>
        <v>0</v>
      </c>
      <c r="W32" s="12">
        <f t="shared" si="13"/>
        <v>0</v>
      </c>
      <c r="X32" s="12">
        <f t="shared" si="13"/>
        <v>0</v>
      </c>
      <c r="Y32" s="12">
        <f t="shared" si="13"/>
        <v>0</v>
      </c>
      <c r="Z32">
        <f>(F32*(F6/100))+(G32*(G6/100))+(H32*(H6/100))+(I32*(I6/100))+(J32*(J6/100))+(K32*(K6/100))+(L32*(L6/100))+(M32*(M6/100))+(N32*(N6/100))+(O32*(O6/100))+(P32*(P6/100))+(Q32*(Q6/100))+(R32*(R6/100))+(S32*(S6/100))+(T32*(T6/100))+(U32*(U6/100))+(V32*(V6/100))+(W32*(W6/100))+(X32*(X6/100))+(Y32*(Y6/100))</f>
        <v>0</v>
      </c>
      <c r="AA32" s="12" t="s">
        <v>19</v>
      </c>
      <c r="AB32" s="12">
        <f>B32</f>
        <v>92</v>
      </c>
      <c r="AC32" s="12"/>
      <c r="AD32" s="12">
        <f>SUM(AD27:AD31)</f>
        <v>0</v>
      </c>
      <c r="AE32" s="72" t="e">
        <f t="shared" si="12"/>
        <v>#DIV/0!</v>
      </c>
      <c r="AF32" s="12">
        <f aca="true" t="shared" si="14" ref="AF32:AY32">SUM(AF27:AF31)</f>
        <v>0</v>
      </c>
      <c r="AG32" s="12">
        <f t="shared" si="14"/>
        <v>0</v>
      </c>
      <c r="AH32" s="12">
        <f t="shared" si="14"/>
        <v>0</v>
      </c>
      <c r="AI32" s="12">
        <f t="shared" si="14"/>
        <v>0</v>
      </c>
      <c r="AJ32" s="12">
        <f>SUM(AJ27:AJ31)</f>
        <v>0</v>
      </c>
      <c r="AK32" s="12">
        <f>SUM(AK27:AK31)</f>
        <v>0</v>
      </c>
      <c r="AL32" s="12">
        <f>SUM(AL27:AL31)</f>
        <v>0</v>
      </c>
      <c r="AM32" s="12">
        <f t="shared" si="14"/>
        <v>0</v>
      </c>
      <c r="AN32" s="12">
        <f t="shared" si="14"/>
        <v>0</v>
      </c>
      <c r="AO32" s="12">
        <f t="shared" si="14"/>
        <v>0</v>
      </c>
      <c r="AP32" s="12">
        <f t="shared" si="14"/>
        <v>0</v>
      </c>
      <c r="AQ32" s="12">
        <f t="shared" si="14"/>
        <v>0</v>
      </c>
      <c r="AR32" s="12">
        <f t="shared" si="14"/>
        <v>0</v>
      </c>
      <c r="AS32" s="12">
        <f t="shared" si="14"/>
        <v>0</v>
      </c>
      <c r="AT32" s="12">
        <f t="shared" si="14"/>
        <v>0</v>
      </c>
      <c r="AU32" s="12">
        <f t="shared" si="14"/>
        <v>0</v>
      </c>
      <c r="AV32" s="12">
        <f t="shared" si="14"/>
        <v>0</v>
      </c>
      <c r="AW32" s="12">
        <f t="shared" si="14"/>
        <v>0</v>
      </c>
      <c r="AX32" s="12">
        <f t="shared" si="14"/>
        <v>0</v>
      </c>
      <c r="AY32" s="12">
        <f t="shared" si="14"/>
        <v>0</v>
      </c>
      <c r="AZ32">
        <f>(AF32*(AF6/100))+(AG32*(AG6/100))+(AH32*(AH6/100))+(AI32*(AI6/100))+(AJ32*(AJ6/100))+(AK32*(AK6/100))+(AL32*(AL6/100))+(AM32*(AM6/100))+(AN32*(AN6/100))+(AO32*(AO6/100))+(AP32*(AP6/100))+(AQ32*(AQ6/100))+(AR32*(AR6/100))+(AS32*(AS6/100))+(AT32*(AT6/100))+(AU32*(AU6/100))+(AV32*(AV6/100))+(AW32*(AW6/100))+(AX32*(AX6/100))+(AY32*(AY6/100))</f>
        <v>0</v>
      </c>
    </row>
    <row r="33" spans="1:51" ht="8.25" customHeight="1">
      <c r="A33" s="7"/>
      <c r="B33" s="7"/>
      <c r="C33" s="7"/>
      <c r="D33" s="7"/>
      <c r="E33" s="71"/>
      <c r="F33" s="8"/>
      <c r="G33" s="8"/>
      <c r="H33" s="8"/>
      <c r="I33" s="8"/>
      <c r="J33" s="8"/>
      <c r="K33" s="8"/>
      <c r="L33" s="8"/>
      <c r="M33" s="8"/>
      <c r="N33" s="8"/>
      <c r="O33" s="8"/>
      <c r="P33" s="82"/>
      <c r="Q33" s="82"/>
      <c r="R33" s="82"/>
      <c r="S33" s="82"/>
      <c r="T33" s="82"/>
      <c r="U33" s="8"/>
      <c r="V33" s="8"/>
      <c r="W33" s="8"/>
      <c r="X33" s="8"/>
      <c r="Y33" s="9"/>
      <c r="AA33" s="7"/>
      <c r="AB33" s="7"/>
      <c r="AC33" s="7"/>
      <c r="AD33" s="7"/>
      <c r="AE33" s="71"/>
      <c r="AF33" s="8"/>
      <c r="AG33" s="8"/>
      <c r="AH33" s="8"/>
      <c r="AI33" s="8"/>
      <c r="AJ33" s="8"/>
      <c r="AK33" s="8"/>
      <c r="AL33" s="8"/>
      <c r="AM33" s="8"/>
      <c r="AN33" s="82"/>
      <c r="AO33" s="82"/>
      <c r="AP33" s="82"/>
      <c r="AQ33" s="82"/>
      <c r="AR33" s="8"/>
      <c r="AS33" s="8"/>
      <c r="AT33" s="8"/>
      <c r="AU33" s="82"/>
      <c r="AV33" s="82"/>
      <c r="AW33" s="82"/>
      <c r="AX33" s="82"/>
      <c r="AY33" s="94"/>
    </row>
    <row r="34" spans="1:52" ht="24.75" customHeight="1">
      <c r="A34" s="4" t="s">
        <v>21</v>
      </c>
      <c r="B34" s="4">
        <f>B16+B24+B32</f>
        <v>365</v>
      </c>
      <c r="C34" s="30">
        <f>D34/B34</f>
        <v>0</v>
      </c>
      <c r="D34" s="4">
        <f aca="true" t="shared" si="15" ref="D34:Y34">D16+D24+D32</f>
        <v>0</v>
      </c>
      <c r="E34" s="72" t="e">
        <f t="shared" si="3"/>
        <v>#DIV/0!</v>
      </c>
      <c r="F34" s="4">
        <f t="shared" si="15"/>
        <v>0</v>
      </c>
      <c r="G34" s="4">
        <f t="shared" si="15"/>
        <v>0</v>
      </c>
      <c r="H34" s="4">
        <f t="shared" si="15"/>
        <v>0</v>
      </c>
      <c r="I34" s="4">
        <f t="shared" si="15"/>
        <v>0</v>
      </c>
      <c r="J34" s="4">
        <f t="shared" si="15"/>
        <v>0</v>
      </c>
      <c r="K34" s="4">
        <f t="shared" si="15"/>
        <v>0</v>
      </c>
      <c r="L34" s="4">
        <f t="shared" si="15"/>
        <v>0</v>
      </c>
      <c r="M34" s="4">
        <f t="shared" si="15"/>
        <v>0</v>
      </c>
      <c r="N34" s="4">
        <f t="shared" si="15"/>
        <v>0</v>
      </c>
      <c r="O34" s="4">
        <f t="shared" si="15"/>
        <v>0</v>
      </c>
      <c r="P34" s="83">
        <f t="shared" si="15"/>
        <v>0</v>
      </c>
      <c r="Q34" s="83">
        <f t="shared" si="15"/>
        <v>0</v>
      </c>
      <c r="R34" s="83">
        <f t="shared" si="15"/>
        <v>0</v>
      </c>
      <c r="S34" s="83">
        <f t="shared" si="15"/>
        <v>0</v>
      </c>
      <c r="T34" s="83">
        <f t="shared" si="15"/>
        <v>0</v>
      </c>
      <c r="U34" s="4">
        <f t="shared" si="15"/>
        <v>0</v>
      </c>
      <c r="V34" s="4">
        <f t="shared" si="15"/>
        <v>0</v>
      </c>
      <c r="W34" s="4">
        <f t="shared" si="15"/>
        <v>0</v>
      </c>
      <c r="X34" s="4">
        <f t="shared" si="15"/>
        <v>0</v>
      </c>
      <c r="Y34" s="4">
        <f t="shared" si="15"/>
        <v>0</v>
      </c>
      <c r="Z34">
        <f>(F34*(F6/100))+(G34*(G6/100))+(H34*(H6/100))+(I34*(I6/100))+(J34*(J6/100))+(K34*(K6/100))+(L34*(L6/100))+(M34*(M6/100))+(N34*(N6/100))+(O34*(O6/100))+(P34*(P6/100))+(Q34*(Q6/100))+(R34*(R6/100))+(S34*(S6/100))+(T34*(T6/100))+(U34*(U6/100))+(V34*(V6/100))+(W34*(W6/100))+(X34*(X6/100))+(Y34*(Y6/100))</f>
        <v>0</v>
      </c>
      <c r="AA34" s="4" t="s">
        <v>21</v>
      </c>
      <c r="AB34" s="4">
        <f>B34</f>
        <v>365</v>
      </c>
      <c r="AC34" s="30">
        <f>AD34/AB34</f>
        <v>0</v>
      </c>
      <c r="AD34" s="4">
        <f>AD16+AD24+AD32</f>
        <v>0</v>
      </c>
      <c r="AE34" s="72" t="e">
        <f>AZ34/AD34</f>
        <v>#DIV/0!</v>
      </c>
      <c r="AF34" s="4">
        <f aca="true" t="shared" si="16" ref="AF34:AY34">AF16+AF24+AF32</f>
        <v>0</v>
      </c>
      <c r="AG34" s="4">
        <f t="shared" si="16"/>
        <v>0</v>
      </c>
      <c r="AH34" s="4">
        <f t="shared" si="16"/>
        <v>0</v>
      </c>
      <c r="AI34" s="4">
        <f t="shared" si="16"/>
        <v>0</v>
      </c>
      <c r="AJ34" s="4">
        <f>AJ16+AJ24+AJ32</f>
        <v>0</v>
      </c>
      <c r="AK34" s="4">
        <f>AK16+AK24+AK32</f>
        <v>0</v>
      </c>
      <c r="AL34" s="4">
        <f>AL16+AL24+AL32</f>
        <v>0</v>
      </c>
      <c r="AM34" s="4">
        <f t="shared" si="16"/>
        <v>0</v>
      </c>
      <c r="AN34" s="83">
        <f t="shared" si="16"/>
        <v>0</v>
      </c>
      <c r="AO34" s="83">
        <f t="shared" si="16"/>
        <v>0</v>
      </c>
      <c r="AP34" s="83">
        <f t="shared" si="16"/>
        <v>0</v>
      </c>
      <c r="AQ34" s="83">
        <f t="shared" si="16"/>
        <v>0</v>
      </c>
      <c r="AR34" s="4">
        <f t="shared" si="16"/>
        <v>0</v>
      </c>
      <c r="AS34" s="4">
        <f t="shared" si="16"/>
        <v>0</v>
      </c>
      <c r="AT34" s="4">
        <f t="shared" si="16"/>
        <v>0</v>
      </c>
      <c r="AU34" s="83">
        <f t="shared" si="16"/>
        <v>0</v>
      </c>
      <c r="AV34" s="83">
        <f t="shared" si="16"/>
        <v>0</v>
      </c>
      <c r="AW34" s="83">
        <f t="shared" si="16"/>
        <v>0</v>
      </c>
      <c r="AX34" s="83">
        <f t="shared" si="16"/>
        <v>0</v>
      </c>
      <c r="AY34" s="83">
        <f t="shared" si="16"/>
        <v>0</v>
      </c>
      <c r="AZ34">
        <f>(AF34*(AF6/100))+(AG34*(AG6/100))+(AH34*(AH6/100))+(AI34*(AI6/100))+(AJ34*(AJ6/100))+(AK34*(AK6/100))+(AL34*(AL6/100))+(AM34*(AM6/100))+(AN34*(AN6/100))+(AO34*(AO6/100))+(AP34*(AP6/100))+(AQ34*(AQ6/100))+(AR34*(AR6/100))+(AS34*(AS6/100))+(AT34*(AT6/100))+(AU34*(AU6/100))+(AV34*(AV6/100))+(AW34*(AW6/100))+(AX34*(AX6/100))+(AY34*(AY6/100))</f>
        <v>0</v>
      </c>
    </row>
    <row r="35" spans="1:52" ht="24.75" customHeight="1">
      <c r="A35" s="101" t="s">
        <v>12</v>
      </c>
      <c r="B35" s="101"/>
      <c r="C35" s="101"/>
      <c r="D35" s="101"/>
      <c r="E35" s="101"/>
      <c r="F35" s="101">
        <f aca="true" t="shared" si="17" ref="F35:Y35">F6*F34/100</f>
        <v>0</v>
      </c>
      <c r="G35" s="101">
        <f t="shared" si="17"/>
        <v>0</v>
      </c>
      <c r="H35" s="101">
        <f t="shared" si="17"/>
        <v>0</v>
      </c>
      <c r="I35" s="101">
        <f t="shared" si="17"/>
        <v>0</v>
      </c>
      <c r="J35" s="101">
        <f t="shared" si="17"/>
        <v>0</v>
      </c>
      <c r="K35" s="101">
        <f t="shared" si="17"/>
        <v>0</v>
      </c>
      <c r="L35" s="101">
        <f t="shared" si="17"/>
        <v>0</v>
      </c>
      <c r="M35" s="101">
        <f t="shared" si="17"/>
        <v>0</v>
      </c>
      <c r="N35" s="101">
        <f t="shared" si="17"/>
        <v>0</v>
      </c>
      <c r="O35" s="101">
        <f t="shared" si="17"/>
        <v>0</v>
      </c>
      <c r="P35" s="101">
        <f t="shared" si="17"/>
        <v>0</v>
      </c>
      <c r="Q35" s="101">
        <f t="shared" si="17"/>
        <v>0</v>
      </c>
      <c r="R35" s="101">
        <f t="shared" si="17"/>
        <v>0</v>
      </c>
      <c r="S35" s="101">
        <f t="shared" si="17"/>
        <v>0</v>
      </c>
      <c r="T35" s="101">
        <f t="shared" si="17"/>
        <v>0</v>
      </c>
      <c r="U35" s="101">
        <f t="shared" si="17"/>
        <v>0</v>
      </c>
      <c r="V35" s="101">
        <f t="shared" si="17"/>
        <v>0</v>
      </c>
      <c r="W35" s="101">
        <f t="shared" si="17"/>
        <v>0</v>
      </c>
      <c r="X35" s="101">
        <f t="shared" si="17"/>
        <v>0</v>
      </c>
      <c r="Y35" s="101">
        <f t="shared" si="17"/>
        <v>0</v>
      </c>
      <c r="Z35" s="2">
        <f>F35+G35+H35+I35+J35+K35+L35+M35+N35+O35+P35+Q35+R35+S35+T35+U35+V35+W35+X35+Y35</f>
        <v>0</v>
      </c>
      <c r="AA35" s="101" t="s">
        <v>12</v>
      </c>
      <c r="AB35" s="102" t="s">
        <v>46</v>
      </c>
      <c r="AC35" s="101"/>
      <c r="AD35" s="101"/>
      <c r="AE35" s="101"/>
      <c r="AF35" s="101">
        <f aca="true" t="shared" si="18" ref="AF35:AY35">AF6*AF34/100</f>
        <v>0</v>
      </c>
      <c r="AG35" s="101">
        <f t="shared" si="18"/>
        <v>0</v>
      </c>
      <c r="AH35" s="101">
        <f t="shared" si="18"/>
        <v>0</v>
      </c>
      <c r="AI35" s="101">
        <f t="shared" si="18"/>
        <v>0</v>
      </c>
      <c r="AJ35" s="101">
        <f>AJ6*AJ34/100</f>
        <v>0</v>
      </c>
      <c r="AK35" s="101">
        <f>AK6*AK34/100</f>
        <v>0</v>
      </c>
      <c r="AL35" s="101">
        <f>AL6*AL34/100</f>
        <v>0</v>
      </c>
      <c r="AM35" s="101">
        <f t="shared" si="18"/>
        <v>0</v>
      </c>
      <c r="AN35" s="101">
        <f t="shared" si="18"/>
        <v>0</v>
      </c>
      <c r="AO35" s="101">
        <f t="shared" si="18"/>
        <v>0</v>
      </c>
      <c r="AP35" s="101">
        <f t="shared" si="18"/>
        <v>0</v>
      </c>
      <c r="AQ35" s="101">
        <f t="shared" si="18"/>
        <v>0</v>
      </c>
      <c r="AR35" s="101">
        <f t="shared" si="18"/>
        <v>0</v>
      </c>
      <c r="AS35" s="101">
        <f t="shared" si="18"/>
        <v>0</v>
      </c>
      <c r="AT35" s="101">
        <f t="shared" si="18"/>
        <v>0</v>
      </c>
      <c r="AU35" s="101">
        <f t="shared" si="18"/>
        <v>0</v>
      </c>
      <c r="AV35" s="101">
        <f t="shared" si="18"/>
        <v>0</v>
      </c>
      <c r="AW35" s="101">
        <f t="shared" si="18"/>
        <v>0</v>
      </c>
      <c r="AX35" s="101">
        <f t="shared" si="18"/>
        <v>0</v>
      </c>
      <c r="AY35" s="101">
        <f t="shared" si="18"/>
        <v>0</v>
      </c>
      <c r="AZ35" s="2">
        <f>AF35+AG35+AH35+AI35+AJ35+AK35+AL35+AM35+AN35+AO35+AP35+AQ35+AR35+AS35+AT35+AU35+AV35+AW35+AX35+AY35</f>
        <v>0</v>
      </c>
    </row>
    <row r="36" spans="1:52" s="21" customFormat="1" ht="23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ht="39.75" customHeight="1">
      <c r="A37" s="113" t="str">
        <f>B1</f>
        <v>Mallila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</row>
    <row r="38" spans="1:25" ht="19.5" customHeight="1">
      <c r="A38" s="114">
        <f>B3</f>
        <v>0</v>
      </c>
      <c r="B38" s="22"/>
      <c r="C38" s="22"/>
      <c r="D38" s="22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52" s="6" customFormat="1" ht="31.5" customHeight="1">
      <c r="A39" s="34" t="s">
        <v>14</v>
      </c>
      <c r="B39" s="34"/>
      <c r="C39" s="145">
        <f>(F35+G35+H35+I35+J35+K35+L35+M35+N35+O35+AF35+AG35+AH35+AI35+AJ35+AK35+AL35+AM35)</f>
        <v>0</v>
      </c>
      <c r="D39" s="146"/>
      <c r="E39" s="64"/>
      <c r="F39" s="39" t="s">
        <v>26</v>
      </c>
      <c r="G39" s="39"/>
      <c r="H39" s="136" t="e">
        <f>C39/C42*100</f>
        <v>#DIV/0!</v>
      </c>
      <c r="I39" s="137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23" ht="21.75" customHeight="1">
      <c r="A40" s="35" t="s">
        <v>36</v>
      </c>
      <c r="B40" s="35"/>
      <c r="C40" s="147">
        <f>(P35+Q35+R35+S35+T35+AN35+AO35+AP35+AQ35)</f>
        <v>0</v>
      </c>
      <c r="D40" s="148"/>
      <c r="E40" s="65"/>
      <c r="F40" s="35" t="s">
        <v>38</v>
      </c>
      <c r="G40" s="35"/>
      <c r="H40" s="138" t="e">
        <f>C40/C42*100</f>
        <v>#DIV/0!</v>
      </c>
      <c r="I40" s="139"/>
      <c r="J40" s="19"/>
      <c r="K40" s="19" t="s">
        <v>41</v>
      </c>
      <c r="L40" s="19"/>
      <c r="M40" s="19" t="s">
        <v>42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4" ht="31.5" customHeight="1">
      <c r="A41" s="33" t="s">
        <v>37</v>
      </c>
      <c r="B41" s="33"/>
      <c r="C41" s="149">
        <f>U35+V35+W35+X35+Y35+AR35+AS35+AT35</f>
        <v>0</v>
      </c>
      <c r="D41" s="150"/>
      <c r="E41" s="63"/>
      <c r="F41" s="33" t="s">
        <v>39</v>
      </c>
      <c r="G41" s="33"/>
      <c r="H41" s="143" t="e">
        <f>C41/C42*100</f>
        <v>#DIV/0!</v>
      </c>
      <c r="I41" s="144"/>
      <c r="J41" s="19"/>
      <c r="K41" s="19" t="s">
        <v>40</v>
      </c>
      <c r="L41" s="19"/>
      <c r="M41" s="19" t="s">
        <v>43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6"/>
    </row>
    <row r="42" spans="1:24" ht="19.5" customHeight="1">
      <c r="A42" s="5" t="s">
        <v>13</v>
      </c>
      <c r="B42" s="37"/>
      <c r="C42" s="140">
        <f>SUM(C39:C41)</f>
        <v>0</v>
      </c>
      <c r="D42" s="141"/>
      <c r="E42" s="67"/>
      <c r="I42" s="38" t="e">
        <f>SUM(H39:I41)</f>
        <v>#DIV/0!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6"/>
    </row>
    <row r="43" spans="1:24" ht="19.5" customHeight="1">
      <c r="A43" s="26"/>
      <c r="B43" s="26"/>
      <c r="C43" s="142"/>
      <c r="D43" s="142"/>
      <c r="E43" s="68"/>
      <c r="F43" s="6"/>
      <c r="G43" s="6"/>
      <c r="H43" s="6"/>
      <c r="I43" s="6"/>
      <c r="J43" s="6"/>
      <c r="K43" s="74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19.5" customHeight="1">
      <c r="A44" s="40" t="s">
        <v>24</v>
      </c>
      <c r="B44" s="40"/>
      <c r="C44" s="132">
        <f>F35+G35+H35+I35+J35+K35+L35+M35+N35+O35+P35+Q35+R35+S35+T35+U35+V35+W35+X35+Y35</f>
        <v>0</v>
      </c>
      <c r="D44" s="133"/>
      <c r="E44" s="69"/>
      <c r="F44" s="42" t="s">
        <v>27</v>
      </c>
      <c r="G44" s="42"/>
      <c r="H44" s="157" t="e">
        <f>C44/C46*100</f>
        <v>#DIV/0!</v>
      </c>
      <c r="I44" s="158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19.5" customHeight="1">
      <c r="A45" s="43" t="s">
        <v>25</v>
      </c>
      <c r="B45" s="43"/>
      <c r="C45" s="134">
        <f>AF35+AG35+AH35+AI35+AJ35+AK35+AL35+AM35+AN35+AO35+AP35+AQ35+AR35+AS35+AT35</f>
        <v>0</v>
      </c>
      <c r="D45" s="135"/>
      <c r="E45" s="70"/>
      <c r="F45" s="44" t="s">
        <v>28</v>
      </c>
      <c r="G45" s="44"/>
      <c r="H45" s="159" t="e">
        <f>C45/C46*100</f>
        <v>#DIV/0!</v>
      </c>
      <c r="I45" s="160"/>
      <c r="J45" s="6"/>
      <c r="K45" s="6"/>
      <c r="L45" s="6"/>
      <c r="M45" s="6"/>
      <c r="N45" s="6"/>
      <c r="O45" s="61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9.5" customHeight="1">
      <c r="A46" s="46" t="s">
        <v>19</v>
      </c>
      <c r="B46" s="47"/>
      <c r="C46" s="130">
        <f>SUM(C44:D45)</f>
        <v>0</v>
      </c>
      <c r="D46" s="131"/>
      <c r="E46" s="73"/>
      <c r="F46" s="6"/>
      <c r="G46" s="6"/>
      <c r="H46" s="6"/>
      <c r="I46" s="59">
        <f>SUM(I44:I45)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3:25" ht="19.5" customHeight="1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3:25" ht="19.5" customHeight="1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3:25" ht="19.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3:25" ht="19.5" customHeight="1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3:25" ht="19.5" customHeight="1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3:25" ht="19.5" customHeight="1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3:25" ht="19.5" customHeight="1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3:19" ht="19.5" customHeight="1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ht="19.5" customHeight="1"/>
    <row r="56" ht="19.5" customHeight="1"/>
    <row r="57" ht="19.5" customHeight="1">
      <c r="A57" s="1"/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24.75" customHeight="1">
      <c r="A67" s="1"/>
    </row>
    <row r="68" ht="27" customHeight="1">
      <c r="A68" s="2"/>
    </row>
    <row r="69" s="6" customFormat="1" ht="12.75"/>
    <row r="70" s="21" customFormat="1" ht="23.25"/>
    <row r="71" ht="39.75" customHeight="1"/>
    <row r="72" ht="34.5" customHeight="1"/>
    <row r="73" s="6" customFormat="1" ht="16.5" customHeight="1">
      <c r="A73" s="20"/>
    </row>
    <row r="74" ht="21.75" customHeight="1"/>
    <row r="75" ht="25.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.75" customHeight="1"/>
    <row r="85" ht="15.75" customHeight="1"/>
    <row r="86" ht="15" customHeight="1"/>
    <row r="87" ht="15" customHeight="1"/>
    <row r="88" ht="15" customHeight="1"/>
    <row r="89" ht="15" customHeight="1"/>
    <row r="90" ht="15" customHeight="1"/>
    <row r="91" ht="15.75" customHeight="1">
      <c r="A91" s="1"/>
    </row>
    <row r="93" ht="15.7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1" ht="16.5" customHeight="1">
      <c r="A101" s="1"/>
    </row>
    <row r="102" ht="21.75" customHeight="1">
      <c r="A102" s="2"/>
    </row>
    <row r="103" ht="15" customHeight="1"/>
    <row r="104" ht="15.75" customHeight="1"/>
    <row r="105" ht="39.75" customHeight="1"/>
    <row r="106" s="6" customFormat="1" ht="12.75"/>
    <row r="107" ht="12" customHeight="1"/>
    <row r="108" ht="24.75" customHeight="1"/>
    <row r="109" ht="24.75" customHeight="1"/>
    <row r="110" ht="24.75" customHeight="1"/>
    <row r="111" ht="24.75" customHeight="1"/>
    <row r="112" ht="19.5" customHeight="1"/>
    <row r="113" ht="24.75" customHeight="1"/>
    <row r="114" ht="24.75" customHeight="1"/>
    <row r="115" ht="24.75" customHeight="1"/>
    <row r="116" spans="3:24" ht="12.7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3:24" ht="12.7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3:24" ht="12.7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3:24" ht="12.7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3:24" ht="12.7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3:24" ht="12.7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3:24" ht="12.7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3:18" ht="12.7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3:18" ht="12.7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3:16" ht="12.7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3:16" ht="12.7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</sheetData>
  <sheetProtection sheet="1" selectLockedCells="1"/>
  <mergeCells count="20">
    <mergeCell ref="F2:O2"/>
    <mergeCell ref="P2:T2"/>
    <mergeCell ref="U2:Y2"/>
    <mergeCell ref="AF2:AM2"/>
    <mergeCell ref="C46:D46"/>
    <mergeCell ref="AU2:AY2"/>
    <mergeCell ref="C39:D39"/>
    <mergeCell ref="H39:I39"/>
    <mergeCell ref="C40:D40"/>
    <mergeCell ref="H40:I40"/>
    <mergeCell ref="AN2:AQ2"/>
    <mergeCell ref="AR2:AT2"/>
    <mergeCell ref="C41:D41"/>
    <mergeCell ref="H41:I41"/>
    <mergeCell ref="H44:I44"/>
    <mergeCell ref="H45:I45"/>
    <mergeCell ref="C42:D42"/>
    <mergeCell ref="C43:D43"/>
    <mergeCell ref="C44:D44"/>
    <mergeCell ref="C45:D45"/>
  </mergeCells>
  <printOptions gridLines="1"/>
  <pageMargins left="0.75" right="0.75" top="1" bottom="1" header="0.4921259845" footer="0.4921259845"/>
  <pageSetup fitToHeight="1" fitToWidth="1" horizontalDpi="600" verticalDpi="600" orientation="landscape" paperSize="9" scale="51" r:id="rId2"/>
  <headerFooter alignWithMargins="0">
    <oddHeader>&amp;CLUOMUVALVONTA PAKOLLISESTA RUTIINISTA VAHVUUDEKSI LUOMUELÄINTILOILLA -HANKE</oddHeader>
    <oddFooter>&amp;LKANSALLISEN RUOKAKETJUN KEHITTÄMINEN           &amp;G&amp;C                    &amp;G&amp;R&amp;G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4"/>
  <sheetViews>
    <sheetView zoomScale="80" zoomScaleNormal="80" workbookViewId="0" topLeftCell="A1">
      <selection activeCell="F3" sqref="F3"/>
    </sheetView>
  </sheetViews>
  <sheetFormatPr defaultColWidth="9.140625" defaultRowHeight="12.75"/>
  <cols>
    <col min="1" max="1" width="13.28125" style="0" customWidth="1"/>
    <col min="5" max="5" width="11.7109375" style="0" customWidth="1"/>
    <col min="6" max="25" width="10.28125" style="0" customWidth="1"/>
    <col min="26" max="26" width="11.140625" style="0" customWidth="1"/>
    <col min="27" max="27" width="12.28125" style="0" customWidth="1"/>
    <col min="31" max="31" width="11.140625" style="0" customWidth="1"/>
    <col min="32" max="51" width="10.28125" style="0" customWidth="1"/>
  </cols>
  <sheetData>
    <row r="1" spans="1:52" ht="23.25">
      <c r="A1" s="51" t="s">
        <v>15</v>
      </c>
      <c r="B1" s="119" t="str">
        <f>'ryhmä 1'!B1</f>
        <v>Mallila</v>
      </c>
      <c r="C1" s="51"/>
      <c r="D1" s="51"/>
      <c r="E1" s="51"/>
      <c r="F1" s="51"/>
      <c r="G1" s="52" t="s">
        <v>81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3"/>
      <c r="S1" s="24"/>
      <c r="T1" s="24"/>
      <c r="U1" s="24"/>
      <c r="V1" s="21"/>
      <c r="W1" s="21"/>
      <c r="X1" s="21"/>
      <c r="Y1" s="21"/>
      <c r="Z1" s="21"/>
      <c r="AA1" s="51" t="s">
        <v>15</v>
      </c>
      <c r="AB1" s="51" t="str">
        <f>'ryhmä 1'!B1</f>
        <v>Mallila</v>
      </c>
      <c r="AC1" s="51"/>
      <c r="AD1" s="51"/>
      <c r="AE1" s="51"/>
      <c r="AF1" s="51"/>
      <c r="AG1" s="52" t="str">
        <f>G1</f>
        <v>REHUNKULUTUS</v>
      </c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3"/>
      <c r="AU1" s="24"/>
      <c r="AV1" s="21"/>
      <c r="AW1" s="21"/>
      <c r="AX1" s="21"/>
      <c r="AY1" s="21"/>
      <c r="AZ1" s="21"/>
    </row>
    <row r="2" spans="1:51" ht="18">
      <c r="A2" s="27" t="s">
        <v>74</v>
      </c>
      <c r="B2" s="122">
        <f>'ryhmä 1'!B2</f>
        <v>2016</v>
      </c>
      <c r="C2" s="26"/>
      <c r="D2" s="28"/>
      <c r="E2" s="26"/>
      <c r="F2" s="151" t="s">
        <v>16</v>
      </c>
      <c r="G2" s="152"/>
      <c r="H2" s="152"/>
      <c r="I2" s="152"/>
      <c r="J2" s="152"/>
      <c r="K2" s="152"/>
      <c r="L2" s="152"/>
      <c r="M2" s="152"/>
      <c r="N2" s="152"/>
      <c r="O2" s="152"/>
      <c r="P2" s="154" t="s">
        <v>61</v>
      </c>
      <c r="Q2" s="155"/>
      <c r="R2" s="155"/>
      <c r="S2" s="155"/>
      <c r="T2" s="156"/>
      <c r="U2" s="152" t="s">
        <v>33</v>
      </c>
      <c r="V2" s="152"/>
      <c r="W2" s="152"/>
      <c r="X2" s="152"/>
      <c r="Y2" s="153"/>
      <c r="AA2" s="27" t="s">
        <v>74</v>
      </c>
      <c r="AB2" s="26">
        <f>B2</f>
        <v>2016</v>
      </c>
      <c r="AC2" s="26"/>
      <c r="AD2" s="28"/>
      <c r="AE2" s="26"/>
      <c r="AF2" s="151" t="s">
        <v>62</v>
      </c>
      <c r="AG2" s="152"/>
      <c r="AH2" s="152"/>
      <c r="AI2" s="152"/>
      <c r="AJ2" s="152"/>
      <c r="AK2" s="152"/>
      <c r="AL2" s="152"/>
      <c r="AM2" s="152"/>
      <c r="AN2" s="151" t="s">
        <v>63</v>
      </c>
      <c r="AO2" s="152"/>
      <c r="AP2" s="152"/>
      <c r="AQ2" s="152"/>
      <c r="AR2" s="151" t="s">
        <v>34</v>
      </c>
      <c r="AS2" s="152"/>
      <c r="AT2" s="152"/>
      <c r="AU2" s="151" t="s">
        <v>35</v>
      </c>
      <c r="AV2" s="152"/>
      <c r="AW2" s="152"/>
      <c r="AX2" s="152"/>
      <c r="AY2" s="153"/>
    </row>
    <row r="3" spans="1:51" ht="40.5" customHeight="1">
      <c r="A3" s="126" t="s">
        <v>98</v>
      </c>
      <c r="B3" s="124"/>
      <c r="C3" s="6"/>
      <c r="D3" s="16"/>
      <c r="E3" s="90" t="s">
        <v>48</v>
      </c>
      <c r="F3" s="53">
        <f>'ryhmä 1'!F3</f>
        <v>0</v>
      </c>
      <c r="G3" s="53">
        <f>'ryhmä 1'!G3</f>
        <v>0</v>
      </c>
      <c r="H3" s="53">
        <f>'ryhmä 1'!H3</f>
        <v>0</v>
      </c>
      <c r="I3" s="53">
        <f>'ryhmä 1'!I3</f>
        <v>0</v>
      </c>
      <c r="J3" s="53">
        <f>'ryhmä 1'!J3</f>
        <v>0</v>
      </c>
      <c r="K3" s="53">
        <f>'ryhmä 1'!K3</f>
        <v>0</v>
      </c>
      <c r="L3" s="53">
        <f>'ryhmä 1'!L3</f>
        <v>0</v>
      </c>
      <c r="M3" s="53">
        <f>'ryhmä 1'!M3</f>
        <v>0</v>
      </c>
      <c r="N3" s="53">
        <f>'ryhmä 1'!N3</f>
        <v>0</v>
      </c>
      <c r="O3" s="53">
        <f>'ryhmä 1'!O3</f>
        <v>0</v>
      </c>
      <c r="P3" s="53">
        <f>'ryhmä 1'!P3</f>
        <v>0</v>
      </c>
      <c r="Q3" s="53">
        <f>'ryhmä 1'!Q3</f>
        <v>0</v>
      </c>
      <c r="R3" s="53">
        <f>'ryhmä 1'!R3</f>
        <v>0</v>
      </c>
      <c r="S3" s="53">
        <f>'ryhmä 1'!S3</f>
        <v>0</v>
      </c>
      <c r="T3" s="53">
        <f>'ryhmä 1'!T3</f>
        <v>0</v>
      </c>
      <c r="U3" s="53">
        <f>'ryhmä 1'!U3</f>
        <v>0</v>
      </c>
      <c r="V3" s="53">
        <f>'ryhmä 1'!V3</f>
        <v>0</v>
      </c>
      <c r="W3" s="53">
        <f>'ryhmä 1'!W3</f>
        <v>0</v>
      </c>
      <c r="X3" s="53">
        <f>'ryhmä 1'!X3</f>
        <v>0</v>
      </c>
      <c r="Y3" s="53">
        <f>'ryhmä 1'!Y3</f>
        <v>0</v>
      </c>
      <c r="AA3" s="126" t="str">
        <f>A3</f>
        <v>Ryhmä:</v>
      </c>
      <c r="AB3" s="111">
        <f>B3</f>
        <v>0</v>
      </c>
      <c r="AC3" s="6"/>
      <c r="AD3" s="16"/>
      <c r="AE3" s="90" t="s">
        <v>48</v>
      </c>
      <c r="AF3" s="53">
        <f>'ryhmä 1'!AF3</f>
        <v>0</v>
      </c>
      <c r="AG3" s="53">
        <f>'ryhmä 1'!AG3</f>
        <v>0</v>
      </c>
      <c r="AH3" s="53">
        <f>'ryhmä 1'!AH3</f>
        <v>0</v>
      </c>
      <c r="AI3" s="53">
        <f>'ryhmä 1'!AI3</f>
        <v>0</v>
      </c>
      <c r="AJ3" s="53">
        <f>'ryhmä 1'!AJ3</f>
        <v>0</v>
      </c>
      <c r="AK3" s="53">
        <f>'ryhmä 1'!AK3</f>
        <v>0</v>
      </c>
      <c r="AL3" s="53">
        <f>'ryhmä 1'!AL3</f>
        <v>0</v>
      </c>
      <c r="AM3" s="53">
        <f>'ryhmä 1'!AM3</f>
        <v>0</v>
      </c>
      <c r="AN3" s="53">
        <f>'ryhmä 1'!AN3</f>
        <v>0</v>
      </c>
      <c r="AO3" s="53">
        <f>'ryhmä 1'!AO3</f>
        <v>0</v>
      </c>
      <c r="AP3" s="53">
        <f>'ryhmä 1'!AP3</f>
        <v>0</v>
      </c>
      <c r="AQ3" s="53">
        <f>'ryhmä 1'!AQ3</f>
        <v>0</v>
      </c>
      <c r="AR3" s="53">
        <f>'ryhmä 1'!AR3</f>
        <v>0</v>
      </c>
      <c r="AS3" s="53">
        <f>'ryhmä 1'!AS3</f>
        <v>0</v>
      </c>
      <c r="AT3" s="53">
        <f>'ryhmä 1'!AT3</f>
        <v>0</v>
      </c>
      <c r="AU3" s="53">
        <f>'ryhmä 1'!AU3</f>
        <v>0</v>
      </c>
      <c r="AV3" s="53">
        <f>'ryhmä 1'!AV3</f>
        <v>0</v>
      </c>
      <c r="AW3" s="53">
        <f>'ryhmä 1'!AW3</f>
        <v>0</v>
      </c>
      <c r="AX3" s="53">
        <f>'ryhmä 1'!AX3</f>
        <v>0</v>
      </c>
      <c r="AY3" s="53">
        <f>'ryhmä 1'!AY3</f>
        <v>0</v>
      </c>
    </row>
    <row r="4" spans="1:51" ht="12.75">
      <c r="A4" s="20"/>
      <c r="B4" s="6"/>
      <c r="C4" s="6"/>
      <c r="D4" s="16"/>
      <c r="E4" s="90" t="s">
        <v>47</v>
      </c>
      <c r="F4" s="103">
        <f>'ryhmä 1'!F4</f>
        <v>0</v>
      </c>
      <c r="G4" s="103">
        <f>'ryhmä 1'!G4</f>
        <v>0</v>
      </c>
      <c r="H4" s="103">
        <f>'ryhmä 1'!H4</f>
        <v>0</v>
      </c>
      <c r="I4" s="103">
        <f>'ryhmä 1'!I4</f>
        <v>0</v>
      </c>
      <c r="J4" s="103">
        <f>'ryhmä 1'!J4</f>
        <v>0</v>
      </c>
      <c r="K4" s="103">
        <f>'ryhmä 1'!K4</f>
        <v>0</v>
      </c>
      <c r="L4" s="103">
        <f>'ryhmä 1'!L4</f>
        <v>0</v>
      </c>
      <c r="M4" s="103">
        <f>'ryhmä 1'!M4</f>
        <v>0</v>
      </c>
      <c r="N4" s="103">
        <f>'ryhmä 1'!N4</f>
        <v>0</v>
      </c>
      <c r="O4" s="103">
        <f>'ryhmä 1'!O4</f>
        <v>0</v>
      </c>
      <c r="P4" s="103">
        <f>'ryhmä 1'!P4</f>
        <v>0</v>
      </c>
      <c r="Q4" s="103">
        <f>'ryhmä 1'!Q4</f>
        <v>0</v>
      </c>
      <c r="R4" s="103">
        <f>'ryhmä 1'!R4</f>
        <v>0</v>
      </c>
      <c r="S4" s="103">
        <f>'ryhmä 1'!S4</f>
        <v>0</v>
      </c>
      <c r="T4" s="103">
        <f>'ryhmä 1'!T4</f>
        <v>0</v>
      </c>
      <c r="U4" s="103">
        <f>'ryhmä 1'!U4</f>
        <v>0</v>
      </c>
      <c r="V4" s="103">
        <f>'ryhmä 1'!V4</f>
        <v>0</v>
      </c>
      <c r="W4" s="103">
        <f>'ryhmä 1'!W4</f>
        <v>0</v>
      </c>
      <c r="X4" s="103">
        <f>'ryhmä 1'!X4</f>
        <v>0</v>
      </c>
      <c r="Y4" s="103">
        <f>'ryhmä 1'!Y4</f>
        <v>0</v>
      </c>
      <c r="AA4" s="20"/>
      <c r="AB4" s="6"/>
      <c r="AC4" s="6"/>
      <c r="AD4" s="16"/>
      <c r="AE4" s="90" t="s">
        <v>47</v>
      </c>
      <c r="AF4" s="103">
        <f>'ryhmä 1'!AF4</f>
        <v>0</v>
      </c>
      <c r="AG4" s="103">
        <f>'ryhmä 1'!AG4</f>
        <v>0</v>
      </c>
      <c r="AH4" s="103">
        <f>'ryhmä 1'!AH4</f>
        <v>0</v>
      </c>
      <c r="AI4" s="103">
        <f>'ryhmä 1'!AI4</f>
        <v>0</v>
      </c>
      <c r="AJ4" s="103">
        <f>'ryhmä 1'!AJ4</f>
        <v>0</v>
      </c>
      <c r="AK4" s="103">
        <f>'ryhmä 1'!AK4</f>
        <v>0</v>
      </c>
      <c r="AL4" s="103">
        <f>'ryhmä 1'!AL4</f>
        <v>0</v>
      </c>
      <c r="AM4" s="103">
        <f>'ryhmä 1'!AM4</f>
        <v>0</v>
      </c>
      <c r="AN4" s="103">
        <f>'ryhmä 1'!AN4</f>
        <v>0</v>
      </c>
      <c r="AO4" s="103">
        <f>'ryhmä 1'!AO4</f>
        <v>0</v>
      </c>
      <c r="AP4" s="103">
        <f>'ryhmä 1'!AP4</f>
        <v>0</v>
      </c>
      <c r="AQ4" s="103">
        <f>'ryhmä 1'!AQ4</f>
        <v>0</v>
      </c>
      <c r="AR4" s="103">
        <f>'ryhmä 1'!AR4</f>
        <v>0</v>
      </c>
      <c r="AS4" s="103">
        <f>'ryhmä 1'!AS4</f>
        <v>0</v>
      </c>
      <c r="AT4" s="103">
        <f>'ryhmä 1'!AT4</f>
        <v>0</v>
      </c>
      <c r="AU4" s="103">
        <f>'ryhmä 1'!AU4</f>
        <v>0</v>
      </c>
      <c r="AV4" s="103">
        <f>'ryhmä 1'!AV4</f>
        <v>0</v>
      </c>
      <c r="AW4" s="103">
        <f>'ryhmä 1'!AW4</f>
        <v>0</v>
      </c>
      <c r="AX4" s="103">
        <f>'ryhmä 1'!AX4</f>
        <v>0</v>
      </c>
      <c r="AY4" s="103">
        <f>'ryhmä 1'!AY4</f>
        <v>0</v>
      </c>
    </row>
    <row r="5" spans="1:51" ht="12.75">
      <c r="A5" s="20"/>
      <c r="B5" s="6"/>
      <c r="C5" s="6"/>
      <c r="D5" s="16"/>
      <c r="E5" s="90" t="s">
        <v>75</v>
      </c>
      <c r="F5" s="103">
        <f>'ryhmä 1'!F5</f>
        <v>0</v>
      </c>
      <c r="G5" s="103">
        <f>'ryhmä 1'!G5</f>
        <v>0</v>
      </c>
      <c r="H5" s="103">
        <f>'ryhmä 1'!H5</f>
        <v>0</v>
      </c>
      <c r="I5" s="103">
        <f>'ryhmä 1'!I5</f>
        <v>0</v>
      </c>
      <c r="J5" s="103">
        <f>'ryhmä 1'!J5</f>
        <v>0</v>
      </c>
      <c r="K5" s="103">
        <f>'ryhmä 1'!K5</f>
        <v>0</v>
      </c>
      <c r="L5" s="103">
        <f>'ryhmä 1'!L5</f>
        <v>0</v>
      </c>
      <c r="M5" s="103">
        <f>'ryhmä 1'!M5</f>
        <v>0</v>
      </c>
      <c r="N5" s="103">
        <f>'ryhmä 1'!N5</f>
        <v>0</v>
      </c>
      <c r="O5" s="103">
        <f>'ryhmä 1'!O5</f>
        <v>0</v>
      </c>
      <c r="P5" s="103">
        <f>'ryhmä 1'!P5</f>
        <v>0</v>
      </c>
      <c r="Q5" s="103">
        <f>'ryhmä 1'!Q5</f>
        <v>0</v>
      </c>
      <c r="R5" s="103">
        <f>'ryhmä 1'!R5</f>
        <v>0</v>
      </c>
      <c r="S5" s="103">
        <f>'ryhmä 1'!S5</f>
        <v>0</v>
      </c>
      <c r="T5" s="103">
        <f>'ryhmä 1'!T5</f>
        <v>0</v>
      </c>
      <c r="U5" s="103">
        <f>'ryhmä 1'!U5</f>
        <v>0</v>
      </c>
      <c r="V5" s="103">
        <f>'ryhmä 1'!V5</f>
        <v>0</v>
      </c>
      <c r="W5" s="103">
        <f>'ryhmä 1'!W5</f>
        <v>0</v>
      </c>
      <c r="X5" s="103">
        <f>'ryhmä 1'!X5</f>
        <v>0</v>
      </c>
      <c r="Y5" s="103">
        <f>'ryhmä 1'!Y5</f>
        <v>0</v>
      </c>
      <c r="AA5" s="20"/>
      <c r="AB5" s="6"/>
      <c r="AC5" s="6"/>
      <c r="AD5" s="16"/>
      <c r="AE5" s="90" t="s">
        <v>75</v>
      </c>
      <c r="AF5" s="103">
        <f>'ryhmä 1'!AF5</f>
        <v>0</v>
      </c>
      <c r="AG5" s="103">
        <f>'ryhmä 1'!AG5</f>
        <v>0</v>
      </c>
      <c r="AH5" s="103">
        <f>'ryhmä 1'!AH5</f>
        <v>0</v>
      </c>
      <c r="AI5" s="103">
        <f>'ryhmä 1'!AI5</f>
        <v>0</v>
      </c>
      <c r="AJ5" s="103">
        <f>'ryhmä 1'!AJ5</f>
        <v>0</v>
      </c>
      <c r="AK5" s="103">
        <f>'ryhmä 1'!AK5</f>
        <v>0</v>
      </c>
      <c r="AL5" s="103">
        <f>'ryhmä 1'!AL5</f>
        <v>0</v>
      </c>
      <c r="AM5" s="103">
        <f>'ryhmä 1'!AM5</f>
        <v>0</v>
      </c>
      <c r="AN5" s="103">
        <f>'ryhmä 1'!AN5</f>
        <v>0</v>
      </c>
      <c r="AO5" s="103">
        <f>'ryhmä 1'!AO5</f>
        <v>0</v>
      </c>
      <c r="AP5" s="103">
        <f>'ryhmä 1'!AP5</f>
        <v>0</v>
      </c>
      <c r="AQ5" s="103">
        <f>'ryhmä 1'!AQ5</f>
        <v>0</v>
      </c>
      <c r="AR5" s="103">
        <f>'ryhmä 1'!AR5</f>
        <v>0</v>
      </c>
      <c r="AS5" s="103">
        <f>'ryhmä 1'!AS5</f>
        <v>0</v>
      </c>
      <c r="AT5" s="103">
        <f>'ryhmä 1'!AT5</f>
        <v>0</v>
      </c>
      <c r="AU5" s="103">
        <f>'ryhmä 1'!AU5</f>
        <v>0</v>
      </c>
      <c r="AV5" s="103">
        <f>'ryhmä 1'!AV5</f>
        <v>0</v>
      </c>
      <c r="AW5" s="103">
        <f>'ryhmä 1'!AW5</f>
        <v>0</v>
      </c>
      <c r="AX5" s="103">
        <f>'ryhmä 1'!AX5</f>
        <v>0</v>
      </c>
      <c r="AY5" s="103">
        <f>'ryhmä 1'!AY5</f>
        <v>0</v>
      </c>
    </row>
    <row r="6" spans="1:52" ht="13.5" thickBot="1">
      <c r="A6" s="48"/>
      <c r="B6" s="31"/>
      <c r="C6" s="32"/>
      <c r="D6" s="50"/>
      <c r="E6" s="128" t="s">
        <v>110</v>
      </c>
      <c r="F6" s="54">
        <f>'ryhmä 1'!F6</f>
        <v>0</v>
      </c>
      <c r="G6" s="54">
        <f>'ryhmä 1'!G6</f>
        <v>0</v>
      </c>
      <c r="H6" s="54">
        <f>'ryhmä 1'!H6</f>
        <v>0</v>
      </c>
      <c r="I6" s="54">
        <f>'ryhmä 1'!I6</f>
        <v>0</v>
      </c>
      <c r="J6" s="54">
        <f>'ryhmä 1'!J6</f>
        <v>0</v>
      </c>
      <c r="K6" s="54">
        <f>'ryhmä 1'!K6</f>
        <v>0</v>
      </c>
      <c r="L6" s="54">
        <f>'ryhmä 1'!L6</f>
        <v>0</v>
      </c>
      <c r="M6" s="54">
        <f>'ryhmä 1'!M6</f>
        <v>0</v>
      </c>
      <c r="N6" s="54">
        <f>'ryhmä 1'!N6</f>
        <v>0</v>
      </c>
      <c r="O6" s="54">
        <f>'ryhmä 1'!O6</f>
        <v>0</v>
      </c>
      <c r="P6" s="54">
        <f>'ryhmä 1'!P6</f>
        <v>0</v>
      </c>
      <c r="Q6" s="54">
        <f>'ryhmä 1'!Q6</f>
        <v>0</v>
      </c>
      <c r="R6" s="54">
        <f>'ryhmä 1'!R6</f>
        <v>0</v>
      </c>
      <c r="S6" s="54">
        <f>'ryhmä 1'!S6</f>
        <v>0</v>
      </c>
      <c r="T6" s="54">
        <f>'ryhmä 1'!T6</f>
        <v>0</v>
      </c>
      <c r="U6" s="54">
        <f>'ryhmä 1'!U6</f>
        <v>0</v>
      </c>
      <c r="V6" s="54">
        <f>'ryhmä 1'!V6</f>
        <v>0</v>
      </c>
      <c r="W6" s="54">
        <f>'ryhmä 1'!W6</f>
        <v>0</v>
      </c>
      <c r="X6" s="54">
        <f>'ryhmä 1'!X6</f>
        <v>0</v>
      </c>
      <c r="Y6" s="54">
        <f>'ryhmä 1'!Y6</f>
        <v>0</v>
      </c>
      <c r="Z6" s="15" t="s">
        <v>44</v>
      </c>
      <c r="AA6" s="48"/>
      <c r="AB6" s="31"/>
      <c r="AC6" s="32"/>
      <c r="AD6" s="50"/>
      <c r="AE6" s="128" t="s">
        <v>110</v>
      </c>
      <c r="AF6" s="54">
        <f>'ryhmä 1'!AF6</f>
        <v>0</v>
      </c>
      <c r="AG6" s="54">
        <f>'ryhmä 1'!AG6</f>
        <v>0</v>
      </c>
      <c r="AH6" s="54">
        <f>'ryhmä 1'!AH6</f>
        <v>0</v>
      </c>
      <c r="AI6" s="54">
        <f>'ryhmä 1'!AI6</f>
        <v>0</v>
      </c>
      <c r="AJ6" s="54">
        <f>'ryhmä 1'!AJ6</f>
        <v>0</v>
      </c>
      <c r="AK6" s="54">
        <f>'ryhmä 1'!AK6</f>
        <v>0</v>
      </c>
      <c r="AL6" s="54">
        <f>'ryhmä 1'!AL6</f>
        <v>0</v>
      </c>
      <c r="AM6" s="54">
        <f>'ryhmä 1'!AM6</f>
        <v>0</v>
      </c>
      <c r="AN6" s="54">
        <f>'ryhmä 1'!AN6</f>
        <v>0</v>
      </c>
      <c r="AO6" s="54">
        <f>'ryhmä 1'!AO6</f>
        <v>0</v>
      </c>
      <c r="AP6" s="54">
        <f>'ryhmä 1'!AP6</f>
        <v>0</v>
      </c>
      <c r="AQ6" s="54">
        <f>'ryhmä 1'!AQ6</f>
        <v>0</v>
      </c>
      <c r="AR6" s="54">
        <f>'ryhmä 1'!AR6</f>
        <v>0</v>
      </c>
      <c r="AS6" s="54">
        <f>'ryhmä 1'!AS6</f>
        <v>0</v>
      </c>
      <c r="AT6" s="54">
        <f>'ryhmä 1'!AT6</f>
        <v>0</v>
      </c>
      <c r="AU6" s="54">
        <f>'ryhmä 1'!AU6</f>
        <v>0</v>
      </c>
      <c r="AV6" s="54">
        <f>'ryhmä 1'!AV6</f>
        <v>0</v>
      </c>
      <c r="AW6" s="54">
        <f>'ryhmä 1'!AW6</f>
        <v>0</v>
      </c>
      <c r="AX6" s="54">
        <f>'ryhmä 1'!AX6</f>
        <v>0</v>
      </c>
      <c r="AY6" s="54">
        <f>'ryhmä 1'!AY6</f>
        <v>0</v>
      </c>
      <c r="AZ6" s="15" t="s">
        <v>44</v>
      </c>
    </row>
    <row r="7" spans="1:51" ht="18.75" thickTop="1">
      <c r="A7" s="118"/>
      <c r="B7" s="11"/>
      <c r="C7" s="11"/>
      <c r="D7" s="25"/>
      <c r="E7" s="25"/>
      <c r="F7" s="11"/>
      <c r="G7" s="11"/>
      <c r="H7" s="11"/>
      <c r="I7" s="11"/>
      <c r="J7" s="11"/>
      <c r="K7" s="11"/>
      <c r="L7" s="11"/>
      <c r="M7" s="11"/>
      <c r="N7" s="11"/>
      <c r="O7" s="11"/>
      <c r="P7" s="77"/>
      <c r="Q7" s="77"/>
      <c r="R7" s="77"/>
      <c r="S7" s="77"/>
      <c r="T7" s="77"/>
      <c r="U7" s="11"/>
      <c r="V7" s="11"/>
      <c r="W7" s="11"/>
      <c r="X7" s="11"/>
      <c r="Y7" s="49"/>
      <c r="AA7" s="36"/>
      <c r="AB7" s="11"/>
      <c r="AC7" s="11"/>
      <c r="AD7" s="25"/>
      <c r="AE7" s="25"/>
      <c r="AF7" s="11"/>
      <c r="AG7" s="11"/>
      <c r="AH7" s="11"/>
      <c r="AI7" s="11"/>
      <c r="AJ7" s="11"/>
      <c r="AK7" s="11"/>
      <c r="AL7" s="11"/>
      <c r="AM7" s="11"/>
      <c r="AN7" s="77"/>
      <c r="AO7" s="77"/>
      <c r="AP7" s="77"/>
      <c r="AQ7" s="77"/>
      <c r="AR7" s="11"/>
      <c r="AS7" s="11"/>
      <c r="AT7" s="11"/>
      <c r="AU7" s="77"/>
      <c r="AV7" s="77"/>
      <c r="AW7" s="77"/>
      <c r="AX7" s="77"/>
      <c r="AY7" s="91"/>
    </row>
    <row r="8" spans="1:51" ht="39" thickBot="1">
      <c r="A8" s="18" t="s">
        <v>30</v>
      </c>
      <c r="B8" s="29" t="s">
        <v>22</v>
      </c>
      <c r="C8" s="29" t="s">
        <v>17</v>
      </c>
      <c r="D8" s="29" t="s">
        <v>23</v>
      </c>
      <c r="E8" s="50" t="s">
        <v>45</v>
      </c>
      <c r="F8" s="11" t="s">
        <v>29</v>
      </c>
      <c r="G8" s="11" t="s">
        <v>29</v>
      </c>
      <c r="H8" s="11" t="s">
        <v>29</v>
      </c>
      <c r="I8" s="11" t="s">
        <v>29</v>
      </c>
      <c r="J8" s="11" t="s">
        <v>29</v>
      </c>
      <c r="K8" s="11" t="s">
        <v>29</v>
      </c>
      <c r="L8" s="11" t="s">
        <v>29</v>
      </c>
      <c r="M8" s="11" t="s">
        <v>29</v>
      </c>
      <c r="N8" s="11" t="s">
        <v>29</v>
      </c>
      <c r="O8" s="11" t="s">
        <v>29</v>
      </c>
      <c r="P8" s="77" t="s">
        <v>29</v>
      </c>
      <c r="Q8" s="77" t="s">
        <v>29</v>
      </c>
      <c r="R8" s="77" t="s">
        <v>29</v>
      </c>
      <c r="S8" s="77" t="s">
        <v>29</v>
      </c>
      <c r="T8" s="77" t="s">
        <v>29</v>
      </c>
      <c r="U8" s="11" t="s">
        <v>29</v>
      </c>
      <c r="V8" s="11" t="s">
        <v>29</v>
      </c>
      <c r="W8" s="11" t="s">
        <v>29</v>
      </c>
      <c r="X8" s="11" t="s">
        <v>29</v>
      </c>
      <c r="Y8" s="17" t="s">
        <v>29</v>
      </c>
      <c r="AA8" s="18" t="s">
        <v>30</v>
      </c>
      <c r="AB8" s="29" t="s">
        <v>22</v>
      </c>
      <c r="AC8" s="29" t="s">
        <v>17</v>
      </c>
      <c r="AD8" s="29" t="s">
        <v>23</v>
      </c>
      <c r="AE8" s="50" t="s">
        <v>45</v>
      </c>
      <c r="AF8" s="11" t="s">
        <v>29</v>
      </c>
      <c r="AG8" s="11" t="s">
        <v>29</v>
      </c>
      <c r="AH8" s="11" t="s">
        <v>29</v>
      </c>
      <c r="AI8" s="11" t="s">
        <v>29</v>
      </c>
      <c r="AJ8" s="11" t="s">
        <v>29</v>
      </c>
      <c r="AK8" s="11" t="s">
        <v>29</v>
      </c>
      <c r="AL8" s="11" t="s">
        <v>29</v>
      </c>
      <c r="AM8" s="11" t="s">
        <v>29</v>
      </c>
      <c r="AN8" s="77" t="s">
        <v>29</v>
      </c>
      <c r="AO8" s="77" t="s">
        <v>29</v>
      </c>
      <c r="AP8" s="77" t="s">
        <v>29</v>
      </c>
      <c r="AQ8" s="77" t="s">
        <v>29</v>
      </c>
      <c r="AR8" s="11" t="s">
        <v>29</v>
      </c>
      <c r="AS8" s="11" t="s">
        <v>29</v>
      </c>
      <c r="AT8" s="11" t="s">
        <v>29</v>
      </c>
      <c r="AU8" s="77" t="s">
        <v>29</v>
      </c>
      <c r="AV8" s="77" t="s">
        <v>29</v>
      </c>
      <c r="AW8" s="77" t="s">
        <v>29</v>
      </c>
      <c r="AX8" s="77" t="s">
        <v>29</v>
      </c>
      <c r="AY8" s="92" t="s">
        <v>29</v>
      </c>
    </row>
    <row r="9" spans="1:52" ht="24.75" customHeight="1" thickTop="1">
      <c r="A9" s="116" t="s">
        <v>49</v>
      </c>
      <c r="B9" s="84">
        <v>31</v>
      </c>
      <c r="C9" s="84"/>
      <c r="D9" s="3">
        <f>B9*C9</f>
        <v>0</v>
      </c>
      <c r="E9" s="71" t="e">
        <f>Z9/D9</f>
        <v>#DIV/0!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78"/>
      <c r="Q9" s="78"/>
      <c r="R9" s="78"/>
      <c r="S9" s="78"/>
      <c r="T9" s="78"/>
      <c r="U9" s="55"/>
      <c r="V9" s="55"/>
      <c r="W9" s="55"/>
      <c r="X9" s="55"/>
      <c r="Y9" s="55"/>
      <c r="Z9">
        <f>(F9*(F6/100))+(G9*(G6/100))+(H9*(H6/100))+(I9*(I6/100))+(J9*(J6/100))+(K9*(K6/100))+(L9*(L6/100))+(M9*(M6/100))+(N9*(N6/100))+(O9*(O6/100))+(P9*(P6/100))+(Q9*(Q6/100))+(R9*(R6/100))+(S9*(S6/100))+(T9*(T6/100))+(U9*(U6/100))+(V9*(V6/100))+(W9*(W6/100))+(X9*(X6/100))+(Y9*(Y6/100))</f>
        <v>0</v>
      </c>
      <c r="AA9" s="62" t="str">
        <f aca="true" t="shared" si="0" ref="AA9:AC15">A9</f>
        <v>tammikuu</v>
      </c>
      <c r="AB9" s="55">
        <f t="shared" si="0"/>
        <v>31</v>
      </c>
      <c r="AC9" s="55">
        <f t="shared" si="0"/>
        <v>0</v>
      </c>
      <c r="AD9" s="3">
        <f>AB9*AC9</f>
        <v>0</v>
      </c>
      <c r="AE9" s="71" t="e">
        <f aca="true" t="shared" si="1" ref="AE9:AE16">AZ9/AD9</f>
        <v>#DIV/0!</v>
      </c>
      <c r="AF9" s="55"/>
      <c r="AG9" s="55"/>
      <c r="AH9" s="55"/>
      <c r="AI9" s="55"/>
      <c r="AJ9" s="55"/>
      <c r="AK9" s="55"/>
      <c r="AL9" s="55"/>
      <c r="AM9" s="55"/>
      <c r="AN9" s="78"/>
      <c r="AO9" s="78"/>
      <c r="AP9" s="78"/>
      <c r="AQ9" s="78"/>
      <c r="AR9" s="55"/>
      <c r="AS9" s="55"/>
      <c r="AT9" s="55"/>
      <c r="AU9" s="78"/>
      <c r="AV9" s="78"/>
      <c r="AW9" s="78"/>
      <c r="AX9" s="78"/>
      <c r="AY9" s="78"/>
      <c r="AZ9">
        <f>(AF9*(AF6/100))+(AG9*(AG6/100))+(AH9*(AH6/100))+(AI9*(AI6/100))+(AJ9*(AJ6/100))+(AK9*(AK6/100))+(AL9*(AL6/100))+(AM9*(AM6/100))+(AN9*(AN6/100))+(AO9*(AO6/100))+(AP9*(AP6/100))+(AQ9*(AQ6/100))+(AR9*(AR6/100))+(AS9*(AS6/100))+(AT9*(AT6/100))+(AU9*(AU6/100))+(AV9*(AV6/100))+(AW9*(AW6/100))+(AX9*(AX6/100))+(AY9*(AY6/100))</f>
        <v>0</v>
      </c>
    </row>
    <row r="10" spans="1:52" ht="24.75" customHeight="1">
      <c r="A10" s="116" t="s">
        <v>50</v>
      </c>
      <c r="B10" s="84">
        <v>28</v>
      </c>
      <c r="C10" s="84"/>
      <c r="D10" s="3">
        <f aca="true" t="shared" si="2" ref="D10:D31">B10*C10</f>
        <v>0</v>
      </c>
      <c r="E10" s="71" t="e">
        <f aca="true" t="shared" si="3" ref="E10:E34">Z10/D10</f>
        <v>#DIV/0!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78"/>
      <c r="Q10" s="78"/>
      <c r="R10" s="78"/>
      <c r="S10" s="78"/>
      <c r="T10" s="78"/>
      <c r="U10" s="55"/>
      <c r="V10" s="55"/>
      <c r="W10" s="55"/>
      <c r="X10" s="55"/>
      <c r="Y10" s="55"/>
      <c r="Z10">
        <f>(F10*(F6/100))+(G10*(G6/100))+(H10*(H6/100))+(I10*(I6/100))+(J10*(J6/100))+(K10*(K6/100))+(L10*(L6/100))+(M10*(M6/100))+(N10*(N6/100))+(O10*(O6/100))+(P10*(P6/100))+(Q10*(Q6/100))+(R10*(R6/100))+(S10*(S6/100))+(T10*(T6/100))+(U10*(U6/100))+(V10*(V6/100))+(W10*(W6/100))+(X10*(X6/100))+(Y10*(Y6/100))</f>
        <v>0</v>
      </c>
      <c r="AA10" s="62" t="str">
        <f t="shared" si="0"/>
        <v>helmikuu</v>
      </c>
      <c r="AB10" s="55">
        <f t="shared" si="0"/>
        <v>28</v>
      </c>
      <c r="AC10" s="55">
        <f t="shared" si="0"/>
        <v>0</v>
      </c>
      <c r="AD10" s="3">
        <f aca="true" t="shared" si="4" ref="AD10:AD15">AB10*AC10</f>
        <v>0</v>
      </c>
      <c r="AE10" s="71" t="e">
        <f t="shared" si="1"/>
        <v>#DIV/0!</v>
      </c>
      <c r="AF10" s="55"/>
      <c r="AG10" s="55"/>
      <c r="AH10" s="55"/>
      <c r="AI10" s="55"/>
      <c r="AJ10" s="55"/>
      <c r="AK10" s="55"/>
      <c r="AL10" s="55"/>
      <c r="AM10" s="55"/>
      <c r="AN10" s="78"/>
      <c r="AO10" s="78"/>
      <c r="AP10" s="78"/>
      <c r="AQ10" s="78"/>
      <c r="AR10" s="55"/>
      <c r="AS10" s="55"/>
      <c r="AT10" s="55"/>
      <c r="AU10" s="78"/>
      <c r="AV10" s="78"/>
      <c r="AW10" s="78"/>
      <c r="AX10" s="78"/>
      <c r="AY10" s="78"/>
      <c r="AZ10">
        <f>(AF10*(AF6/100))+(AG10*(AG6/100))+(AH10*(AH6/100))+(AI10*(AI6/100))+(AJ10*(AJ6/100))+(AK10*(AK6/100))+(AL10*(AL6/100))+(AM10*(AM6/100))+(AN10*(AN6/100))+(AO10*(AO6/100))+(AP10*(AP6/100))+(AQ10*(AQ6/100))+(AR10*(AR6/100))+(AS10*(AS6/100))+(AT10*(AT6/100))+(AU10*(AU6/100))+(AV10*(AV6/100))+(AW10*(AW6/100))+(AX10*(AX6/100))+(AY10*(AY6/100))</f>
        <v>0</v>
      </c>
    </row>
    <row r="11" spans="1:52" ht="24.75" customHeight="1">
      <c r="A11" s="116" t="s">
        <v>51</v>
      </c>
      <c r="B11" s="84">
        <v>31</v>
      </c>
      <c r="C11" s="84"/>
      <c r="D11" s="3">
        <f t="shared" si="2"/>
        <v>0</v>
      </c>
      <c r="E11" s="71" t="e">
        <f t="shared" si="3"/>
        <v>#DIV/0!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78"/>
      <c r="Q11" s="78"/>
      <c r="R11" s="78"/>
      <c r="S11" s="78"/>
      <c r="T11" s="78"/>
      <c r="U11" s="55"/>
      <c r="V11" s="55"/>
      <c r="W11" s="55"/>
      <c r="X11" s="55"/>
      <c r="Y11" s="55"/>
      <c r="Z11">
        <f>(F11*(F6/100))+(G11*(G6/100))+(H11*(H6/100))+(I11*(I6/100))+(J11*(J6/100))+(K11*(K6/100))+(L11*(L6/100))+(M11*(M6/100))+(N11*(N6/100))+(O11*(O6/100))+(P11*(P6/100))+(Q11*(Q6/100))+(R11*(R6/100))+(S11*(S6/100))+(T11*(T6/100))+(U11*(U6/100))+(V11*(V6/100))+(W11*(W6/100))+(X11*(X6/100))+(Y11*(Y6/100))</f>
        <v>0</v>
      </c>
      <c r="AA11" s="62" t="str">
        <f t="shared" si="0"/>
        <v>maaliskuu</v>
      </c>
      <c r="AB11" s="55">
        <f t="shared" si="0"/>
        <v>31</v>
      </c>
      <c r="AC11" s="55">
        <f t="shared" si="0"/>
        <v>0</v>
      </c>
      <c r="AD11" s="3">
        <f t="shared" si="4"/>
        <v>0</v>
      </c>
      <c r="AE11" s="71" t="e">
        <f t="shared" si="1"/>
        <v>#DIV/0!</v>
      </c>
      <c r="AF11" s="55"/>
      <c r="AG11" s="55"/>
      <c r="AH11" s="55"/>
      <c r="AI11" s="55"/>
      <c r="AJ11" s="55"/>
      <c r="AK11" s="55"/>
      <c r="AL11" s="55"/>
      <c r="AM11" s="55"/>
      <c r="AN11" s="78"/>
      <c r="AO11" s="78"/>
      <c r="AP11" s="78"/>
      <c r="AQ11" s="78"/>
      <c r="AR11" s="55"/>
      <c r="AS11" s="55"/>
      <c r="AT11" s="55"/>
      <c r="AU11" s="78"/>
      <c r="AV11" s="78"/>
      <c r="AW11" s="78"/>
      <c r="AX11" s="78"/>
      <c r="AY11" s="78"/>
      <c r="AZ11">
        <f>(AF11*(AF6/100))+(AG11*(AG6/100))+(AH11*(AH6/100))+(AI11*(AI6/100))+(AJ11*(AJ6/100))+(AK11*(AK6/100))+(AL11*(AL6/100))+(AM11*(AM6/100))+(AN11*(AN6/100))+(AO11*(AO6/100))+(AP11*(AP6/100))+(AQ11*(AQ6/100))+(AR11*(AR6/100))+(AS11*(AS6/100))+(AT11*(AT6/100))+(AU11*(AU6/100))+(AV11*(AV6/100))+(AW11*(AW6/100))+(AX11*(AX6/100))+(AY11*(AY6/100))</f>
        <v>0</v>
      </c>
    </row>
    <row r="12" spans="1:52" ht="24.75" customHeight="1">
      <c r="A12" s="116" t="s">
        <v>52</v>
      </c>
      <c r="B12" s="84">
        <v>30</v>
      </c>
      <c r="C12" s="84"/>
      <c r="D12" s="3">
        <f t="shared" si="2"/>
        <v>0</v>
      </c>
      <c r="E12" s="71" t="e">
        <f t="shared" si="3"/>
        <v>#DIV/0!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78"/>
      <c r="Q12" s="78"/>
      <c r="R12" s="78"/>
      <c r="S12" s="78"/>
      <c r="T12" s="78"/>
      <c r="U12" s="55"/>
      <c r="V12" s="55"/>
      <c r="W12" s="55"/>
      <c r="X12" s="55"/>
      <c r="Y12" s="55"/>
      <c r="Z12">
        <f>(F12*(F6/100))+(G12*(G6/100))+(H12*(H6/100))+(I12*(I6/100))+(J12*(J6/100))+(K12*(K6/100))+(L12*(L6/100))+(M12*(M6/100))+(N12*(N6/100))+(O12*(O6/100))+(P12*(P6/100))+(Q12*(Q6/100))+(R12*(R6/100))+(S12*(S6/100))+(T12*(T6/100))+(U12*(U6/100))+(V12*(V6/100))+(W12*(W6/100))+(X12*(X6/100))+(Y12*(Y6/100))</f>
        <v>0</v>
      </c>
      <c r="AA12" s="62" t="str">
        <f t="shared" si="0"/>
        <v>huhtikuu</v>
      </c>
      <c r="AB12" s="55">
        <f t="shared" si="0"/>
        <v>30</v>
      </c>
      <c r="AC12" s="55">
        <f t="shared" si="0"/>
        <v>0</v>
      </c>
      <c r="AD12" s="3">
        <f t="shared" si="4"/>
        <v>0</v>
      </c>
      <c r="AE12" s="71" t="e">
        <f t="shared" si="1"/>
        <v>#DIV/0!</v>
      </c>
      <c r="AF12" s="55"/>
      <c r="AG12" s="55"/>
      <c r="AH12" s="55"/>
      <c r="AI12" s="55"/>
      <c r="AJ12" s="55"/>
      <c r="AK12" s="55"/>
      <c r="AL12" s="55"/>
      <c r="AM12" s="55"/>
      <c r="AN12" s="78"/>
      <c r="AO12" s="78"/>
      <c r="AP12" s="78"/>
      <c r="AQ12" s="78"/>
      <c r="AR12" s="55"/>
      <c r="AS12" s="55"/>
      <c r="AT12" s="55"/>
      <c r="AU12" s="78"/>
      <c r="AV12" s="78"/>
      <c r="AW12" s="78"/>
      <c r="AX12" s="78"/>
      <c r="AY12" s="78"/>
      <c r="AZ12">
        <f>(AF12*(AF6/100))+(AG12*(AG6/100))+(AH12*(AH6/100))+(AI12*(AI6/100))+(AJ12*(AJ6/100))+(AK12*(AK6/100))+(AL12*(AL6/100))+(AM12*(AM6/100))+(AN12*(AN6/100))+(AO12*(AO6/100))+(AP12*(AP6/100))+(AQ12*(AQ6/100))+(AR12*(AR6/100))+(AS12*(AS6/100))+(AT12*(AT6/100))+(AU12*(AU6/100))+(AV12*(AV6/100))+(AW12*(AW6/100))+(AX12*(AX6/100))+(AY12*(AY6/100))</f>
        <v>0</v>
      </c>
    </row>
    <row r="13" spans="1:52" ht="24.75" customHeight="1">
      <c r="A13" s="116" t="s">
        <v>53</v>
      </c>
      <c r="B13" s="84">
        <v>31</v>
      </c>
      <c r="C13" s="84"/>
      <c r="D13" s="3">
        <f t="shared" si="2"/>
        <v>0</v>
      </c>
      <c r="E13" s="71" t="e">
        <f t="shared" si="3"/>
        <v>#DIV/0!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78"/>
      <c r="Q13" s="78"/>
      <c r="R13" s="78"/>
      <c r="S13" s="78"/>
      <c r="T13" s="78"/>
      <c r="U13" s="55"/>
      <c r="V13" s="55"/>
      <c r="W13" s="55"/>
      <c r="X13" s="55"/>
      <c r="Y13" s="55"/>
      <c r="Z13">
        <f>(F13*(F6/100))+(G13*(G6/100))+(H13*(H6/100))+(I13*(I6/100))+(J13*(J6/100))+(K13*(K6/100))+(L13*(L6/100))+(M13*(M6/100))+(N13*(N6/100))+(O13*(O6/100))+(P13*(P6/100))+(Q13*(Q6/100))+(R13*(R6/100))+(S13*(S6/100))+(T13*(T6/100))+(U13*(U6/100))+(V13*(V6/100))+(W13*(W6/100))+(X13*(X6/100))+(Y13*(Y6/100))</f>
        <v>0</v>
      </c>
      <c r="AA13" s="62" t="str">
        <f t="shared" si="0"/>
        <v>toukokuu</v>
      </c>
      <c r="AB13" s="55">
        <f t="shared" si="0"/>
        <v>31</v>
      </c>
      <c r="AC13" s="55">
        <f t="shared" si="0"/>
        <v>0</v>
      </c>
      <c r="AD13" s="3">
        <f t="shared" si="4"/>
        <v>0</v>
      </c>
      <c r="AE13" s="71" t="e">
        <f t="shared" si="1"/>
        <v>#DIV/0!</v>
      </c>
      <c r="AF13" s="55"/>
      <c r="AG13" s="55"/>
      <c r="AH13" s="55"/>
      <c r="AI13" s="55"/>
      <c r="AJ13" s="55"/>
      <c r="AK13" s="55"/>
      <c r="AL13" s="55"/>
      <c r="AM13" s="55"/>
      <c r="AN13" s="78"/>
      <c r="AO13" s="78"/>
      <c r="AP13" s="78"/>
      <c r="AQ13" s="78"/>
      <c r="AR13" s="55"/>
      <c r="AS13" s="55"/>
      <c r="AT13" s="55"/>
      <c r="AU13" s="78"/>
      <c r="AV13" s="78"/>
      <c r="AW13" s="78"/>
      <c r="AX13" s="78"/>
      <c r="AY13" s="78"/>
      <c r="AZ13">
        <f>(AF13*(AF6/100))+(AG13*(AG6/100))+(AH13*(AH6/100))+(AI13*(AI6/100))+(AJ13*(AJ6/100))+(AK13*(AK6/100))+(AL13*(AL6/100))+(AM13*(AM6/100))+(AN13*(AN6/100))+(AO13*(AO6/100))+(AP13*(AP6/100))+(AQ13*(AQ6/100))+(AR13*(AR6/100))+(AS13*(AS6/100))+(AT13*(AT6/100))+(AU13*(AU6/100))+(AV13*(AV6/100))+(AW13*(AW6/100))+(AX13*(AX6/100))+(AY13*(AY6/100))</f>
        <v>0</v>
      </c>
    </row>
    <row r="14" spans="1:52" ht="24.75" customHeight="1">
      <c r="A14" s="3"/>
      <c r="B14" s="84"/>
      <c r="C14" s="84"/>
      <c r="D14" s="3">
        <f t="shared" si="2"/>
        <v>0</v>
      </c>
      <c r="E14" s="71" t="e">
        <f t="shared" si="3"/>
        <v>#DIV/0!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78"/>
      <c r="Q14" s="78"/>
      <c r="R14" s="78"/>
      <c r="S14" s="78"/>
      <c r="T14" s="78"/>
      <c r="U14" s="55"/>
      <c r="V14" s="55"/>
      <c r="W14" s="55"/>
      <c r="X14" s="55"/>
      <c r="Y14" s="55"/>
      <c r="Z14">
        <f>(F14*(F6/100))+(G14*(G6/100))+(H14*(H6/100))+(I14*(I6/100))+(J14*(J6/100))+(K14*(K6/100))+(L14*(L6/100))+(M14*(M6/100))+(N14*(N6/100))+(O14*(O6/100))+(P14*(P6/100))+(Q14*(Q6/100))+(R14*(R6/100))+(S14*(S6/100))+(T14*(T6/100))+(U14*(U6/100))+(V14*(V6/100))+(W14*(W6/100))+(X14*(X6/100))+(Y14*(Y6/100))</f>
        <v>0</v>
      </c>
      <c r="AA14" s="3">
        <f t="shared" si="0"/>
        <v>0</v>
      </c>
      <c r="AB14" s="55">
        <f t="shared" si="0"/>
        <v>0</v>
      </c>
      <c r="AC14" s="55">
        <f t="shared" si="0"/>
        <v>0</v>
      </c>
      <c r="AD14" s="3">
        <f t="shared" si="4"/>
        <v>0</v>
      </c>
      <c r="AE14" s="71" t="e">
        <f t="shared" si="1"/>
        <v>#DIV/0!</v>
      </c>
      <c r="AF14" s="55"/>
      <c r="AG14" s="55"/>
      <c r="AH14" s="55"/>
      <c r="AI14" s="55"/>
      <c r="AJ14" s="55"/>
      <c r="AK14" s="55"/>
      <c r="AL14" s="55"/>
      <c r="AM14" s="55"/>
      <c r="AN14" s="78"/>
      <c r="AO14" s="78"/>
      <c r="AP14" s="78"/>
      <c r="AQ14" s="78"/>
      <c r="AR14" s="55"/>
      <c r="AS14" s="55"/>
      <c r="AT14" s="55"/>
      <c r="AU14" s="78"/>
      <c r="AV14" s="78"/>
      <c r="AW14" s="78"/>
      <c r="AX14" s="78"/>
      <c r="AY14" s="78"/>
      <c r="AZ14">
        <f>(AF14*(AF6/100))+(AG14*(AG6/100))+(AH14*(AH6/100))+(AI14*(AI6/100))+(AJ14*(AJ6/100))+(AK14*(AK6/100))+(AL14*(AL6/100))+(AM14*(AM6/100))+(AN14*(AN6/100))+(AO14*(AO6/100))+(AP14*(AP6/100))+(AQ14*(AQ6/100))+(AR14*(AR6/100))+(AS14*(AS6/100))+(AT14*(AT6/100))+(AU14*(AU6/100))+(AV14*(AV6/100))+(AW14*(AW6/100))+(AX14*(AX6/100))+(AY14*(AY6/100))</f>
        <v>0</v>
      </c>
    </row>
    <row r="15" spans="1:52" ht="24.75" customHeight="1">
      <c r="A15" s="3"/>
      <c r="B15" s="84"/>
      <c r="C15" s="84"/>
      <c r="D15" s="3">
        <f t="shared" si="2"/>
        <v>0</v>
      </c>
      <c r="E15" s="71" t="e">
        <f t="shared" si="3"/>
        <v>#DIV/0!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78"/>
      <c r="Q15" s="78"/>
      <c r="R15" s="78"/>
      <c r="S15" s="78"/>
      <c r="T15" s="78"/>
      <c r="U15" s="55"/>
      <c r="V15" s="55"/>
      <c r="W15" s="55"/>
      <c r="X15" s="55"/>
      <c r="Y15" s="55"/>
      <c r="Z15">
        <f>(F15*(F6/100))+(G15*(G6/100))+(H15*(H6/100))+(I15*(I6/100))+(J15*(J6/100))+(K15*(K6/100))+(L15*(L6/100))+(M15*(M6/100))+(N15*(N6/100))+(O15*(O6/100))+(P15*(P6/100))+(Q15*(Q6/100))+(R15*(R6/100))+(S15*(S6/100))+(T15*(T6/100))+(U15*(U6/100))+(V15*(V6/100))+(W15*(W6/100))+(X15*(X6/100))+(Y15*(Y6/100))</f>
        <v>0</v>
      </c>
      <c r="AA15" s="3">
        <f t="shared" si="0"/>
        <v>0</v>
      </c>
      <c r="AB15" s="55">
        <f t="shared" si="0"/>
        <v>0</v>
      </c>
      <c r="AC15" s="55">
        <f t="shared" si="0"/>
        <v>0</v>
      </c>
      <c r="AD15" s="3">
        <f t="shared" si="4"/>
        <v>0</v>
      </c>
      <c r="AE15" s="71" t="e">
        <f t="shared" si="1"/>
        <v>#DIV/0!</v>
      </c>
      <c r="AF15" s="55"/>
      <c r="AG15" s="55"/>
      <c r="AH15" s="55"/>
      <c r="AI15" s="55"/>
      <c r="AJ15" s="55"/>
      <c r="AK15" s="55"/>
      <c r="AL15" s="55"/>
      <c r="AM15" s="55"/>
      <c r="AN15" s="78"/>
      <c r="AO15" s="78"/>
      <c r="AP15" s="78"/>
      <c r="AQ15" s="78"/>
      <c r="AR15" s="55"/>
      <c r="AS15" s="55"/>
      <c r="AT15" s="55"/>
      <c r="AU15" s="78"/>
      <c r="AV15" s="78"/>
      <c r="AW15" s="78"/>
      <c r="AX15" s="78"/>
      <c r="AY15" s="78"/>
      <c r="AZ15">
        <f>(AF15*(AF6/100))+(AG15*(AG6/100))+(AH15*(AH6/100))+(AI15*(AI6/100))+(AJ15*(AJ6/100))+(AK15*(AK6/100))+(AL15*(AL6/100))+(AM15*(AM6/100))+(AN15*(AN6/100))+(AO15*(AO6/100))+(AP15*(AP6/100))+(AQ15*(AQ6/100))+(AR15*(AR6/100))+(AS15*(AS6/100))+(AT15*(AT6/100))+(AU15*(AU6/100))+(AV15*(AV6/100))+(AW15*(AW6/100))+(AX15*(AX6/100))+(AY15*(AY6/100))</f>
        <v>0</v>
      </c>
    </row>
    <row r="16" spans="1:52" ht="24.75" customHeight="1">
      <c r="A16" s="12" t="s">
        <v>19</v>
      </c>
      <c r="B16" s="12">
        <f>SUM(B9:B15)</f>
        <v>151</v>
      </c>
      <c r="C16" s="12"/>
      <c r="D16" s="12">
        <f>SUM(D9:D15)</f>
        <v>0</v>
      </c>
      <c r="E16" s="72" t="e">
        <f t="shared" si="3"/>
        <v>#DIV/0!</v>
      </c>
      <c r="F16" s="12">
        <f aca="true" t="shared" si="5" ref="F16:Y16">SUM(F9:F15)</f>
        <v>0</v>
      </c>
      <c r="G16" s="12">
        <f t="shared" si="5"/>
        <v>0</v>
      </c>
      <c r="H16" s="12">
        <f t="shared" si="5"/>
        <v>0</v>
      </c>
      <c r="I16" s="12">
        <f t="shared" si="5"/>
        <v>0</v>
      </c>
      <c r="J16" s="12">
        <f t="shared" si="5"/>
        <v>0</v>
      </c>
      <c r="K16" s="12">
        <f>SUM(K9:K15)</f>
        <v>0</v>
      </c>
      <c r="L16" s="12">
        <f t="shared" si="5"/>
        <v>0</v>
      </c>
      <c r="M16" s="12">
        <f t="shared" si="5"/>
        <v>0</v>
      </c>
      <c r="N16" s="12">
        <f t="shared" si="5"/>
        <v>0</v>
      </c>
      <c r="O16" s="12">
        <f t="shared" si="5"/>
        <v>0</v>
      </c>
      <c r="P16" s="79">
        <f t="shared" si="5"/>
        <v>0</v>
      </c>
      <c r="Q16" s="79">
        <f t="shared" si="5"/>
        <v>0</v>
      </c>
      <c r="R16" s="79">
        <f t="shared" si="5"/>
        <v>0</v>
      </c>
      <c r="S16" s="79">
        <f t="shared" si="5"/>
        <v>0</v>
      </c>
      <c r="T16" s="79">
        <f t="shared" si="5"/>
        <v>0</v>
      </c>
      <c r="U16" s="12">
        <f t="shared" si="5"/>
        <v>0</v>
      </c>
      <c r="V16" s="12">
        <f t="shared" si="5"/>
        <v>0</v>
      </c>
      <c r="W16" s="12">
        <f t="shared" si="5"/>
        <v>0</v>
      </c>
      <c r="X16" s="12">
        <f t="shared" si="5"/>
        <v>0</v>
      </c>
      <c r="Y16" s="12">
        <f t="shared" si="5"/>
        <v>0</v>
      </c>
      <c r="Z16">
        <f>(F16*(F6/100))+(G16*(G6/100))+(H16*(H6/100))+(I16*(I6/100))+(J16*(J6/100))+(K16*(K6/100))+(L16*(L6/100))+(M16*(M6/100))+(N16*(N6/100))+(O16*(O6/100))+(P16*(P6/100))+(Q16*(Q6/100))+(R16*(R6/100))+(S16*(S6/100))+(T16*(T6/100))+(U16*(U6/100))+(V16*(V6/100))+(W16*(W6/100))+(X16*(X6/100))+(Y16*(Y6/100))</f>
        <v>0</v>
      </c>
      <c r="AA16" s="12" t="s">
        <v>19</v>
      </c>
      <c r="AB16" s="12">
        <f>SUM(AB9:AB15)</f>
        <v>151</v>
      </c>
      <c r="AC16" s="12"/>
      <c r="AD16" s="12">
        <f>SUM(AD9:AD15)</f>
        <v>0</v>
      </c>
      <c r="AE16" s="72" t="e">
        <f t="shared" si="1"/>
        <v>#DIV/0!</v>
      </c>
      <c r="AF16" s="12">
        <f aca="true" t="shared" si="6" ref="AF16:AY16">SUM(AF9:AF15)</f>
        <v>0</v>
      </c>
      <c r="AG16" s="12">
        <f t="shared" si="6"/>
        <v>0</v>
      </c>
      <c r="AH16" s="12">
        <f t="shared" si="6"/>
        <v>0</v>
      </c>
      <c r="AI16" s="12">
        <f t="shared" si="6"/>
        <v>0</v>
      </c>
      <c r="AJ16" s="12">
        <f>SUM(AJ9:AJ15)</f>
        <v>0</v>
      </c>
      <c r="AK16" s="12">
        <f>SUM(AK9:AK15)</f>
        <v>0</v>
      </c>
      <c r="AL16" s="12">
        <f>SUM(AL9:AL15)</f>
        <v>0</v>
      </c>
      <c r="AM16" s="12">
        <f t="shared" si="6"/>
        <v>0</v>
      </c>
      <c r="AN16" s="79">
        <f t="shared" si="6"/>
        <v>0</v>
      </c>
      <c r="AO16" s="79">
        <f t="shared" si="6"/>
        <v>0</v>
      </c>
      <c r="AP16" s="79">
        <f t="shared" si="6"/>
        <v>0</v>
      </c>
      <c r="AQ16" s="79">
        <f t="shared" si="6"/>
        <v>0</v>
      </c>
      <c r="AR16" s="12">
        <f t="shared" si="6"/>
        <v>0</v>
      </c>
      <c r="AS16" s="12">
        <f t="shared" si="6"/>
        <v>0</v>
      </c>
      <c r="AT16" s="12">
        <f t="shared" si="6"/>
        <v>0</v>
      </c>
      <c r="AU16" s="79">
        <f t="shared" si="6"/>
        <v>0</v>
      </c>
      <c r="AV16" s="79">
        <f t="shared" si="6"/>
        <v>0</v>
      </c>
      <c r="AW16" s="79">
        <f t="shared" si="6"/>
        <v>0</v>
      </c>
      <c r="AX16" s="79">
        <f t="shared" si="6"/>
        <v>0</v>
      </c>
      <c r="AY16" s="79">
        <f t="shared" si="6"/>
        <v>0</v>
      </c>
      <c r="AZ16">
        <f>(AF16*(AF6/100))+(AG16*(AG6/100))+(AH16*(AH6/100))+(AI16*(AI6/100))+(AJ16*(AJ6/100))+(AK16*(AK6/100))+(AL16*(AL6/100))+(AM16*(AM6/100))+(AN16*(AN6/100))+(AO16*(AO6/100))+(AP16*(AP6/100))+(AQ16*(AQ6/100))+(AR16*(AR6/100))+(AS16*(AS6/100))+(AT16*(AT6/100))+(AU16*(AU6/100))+(AV16*(AV6/100))+(AW16*(AW6/100))+(AX16*(AX6/100))+(AY16*(AY6/100))</f>
        <v>0</v>
      </c>
    </row>
    <row r="17" spans="1:51" ht="24.75" customHeight="1">
      <c r="A17" s="13"/>
      <c r="B17" s="13"/>
      <c r="C17" s="13"/>
      <c r="D17" s="10"/>
      <c r="E17" s="7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0"/>
      <c r="Q17" s="80"/>
      <c r="R17" s="80"/>
      <c r="S17" s="80"/>
      <c r="T17" s="80"/>
      <c r="U17" s="10"/>
      <c r="V17" s="10"/>
      <c r="W17" s="10"/>
      <c r="X17" s="10"/>
      <c r="Y17" s="14"/>
      <c r="AA17" s="13"/>
      <c r="AB17" s="13"/>
      <c r="AC17" s="13"/>
      <c r="AD17" s="10"/>
      <c r="AE17" s="71"/>
      <c r="AF17" s="10"/>
      <c r="AG17" s="10"/>
      <c r="AH17" s="10"/>
      <c r="AI17" s="10"/>
      <c r="AJ17" s="10"/>
      <c r="AK17" s="10"/>
      <c r="AL17" s="10"/>
      <c r="AM17" s="10"/>
      <c r="AN17" s="80"/>
      <c r="AO17" s="80"/>
      <c r="AP17" s="80"/>
      <c r="AQ17" s="80"/>
      <c r="AR17" s="10"/>
      <c r="AS17" s="10"/>
      <c r="AT17" s="10"/>
      <c r="AU17" s="80"/>
      <c r="AV17" s="80"/>
      <c r="AW17" s="80"/>
      <c r="AX17" s="80"/>
      <c r="AY17" s="93"/>
    </row>
    <row r="18" spans="1:51" ht="24.75" customHeight="1">
      <c r="A18" s="60" t="s">
        <v>31</v>
      </c>
      <c r="B18" s="15"/>
      <c r="C18" s="15"/>
      <c r="D18" s="11"/>
      <c r="E18" s="7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77"/>
      <c r="Q18" s="77"/>
      <c r="R18" s="77"/>
      <c r="S18" s="77"/>
      <c r="T18" s="77"/>
      <c r="U18" s="11"/>
      <c r="V18" s="11"/>
      <c r="W18" s="11"/>
      <c r="X18" s="11"/>
      <c r="Y18" s="17"/>
      <c r="AA18" s="60" t="s">
        <v>31</v>
      </c>
      <c r="AB18" s="15"/>
      <c r="AC18" s="15"/>
      <c r="AD18" s="11"/>
      <c r="AE18" s="71"/>
      <c r="AF18" s="11"/>
      <c r="AG18" s="11"/>
      <c r="AH18" s="11"/>
      <c r="AI18" s="11"/>
      <c r="AJ18" s="11"/>
      <c r="AK18" s="11"/>
      <c r="AL18" s="11"/>
      <c r="AM18" s="11"/>
      <c r="AN18" s="77"/>
      <c r="AO18" s="77"/>
      <c r="AP18" s="77"/>
      <c r="AQ18" s="77"/>
      <c r="AR18" s="11"/>
      <c r="AS18" s="11"/>
      <c r="AT18" s="11"/>
      <c r="AU18" s="77"/>
      <c r="AV18" s="77"/>
      <c r="AW18" s="77"/>
      <c r="AX18" s="77"/>
      <c r="AY18" s="92"/>
    </row>
    <row r="19" spans="1:52" ht="24.75" customHeight="1">
      <c r="A19" s="116" t="s">
        <v>54</v>
      </c>
      <c r="B19" s="84">
        <v>30</v>
      </c>
      <c r="C19" s="84"/>
      <c r="D19" s="3">
        <f t="shared" si="2"/>
        <v>0</v>
      </c>
      <c r="E19" s="71" t="e">
        <f t="shared" si="3"/>
        <v>#DIV/0!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81"/>
      <c r="Q19" s="81"/>
      <c r="R19" s="81"/>
      <c r="S19" s="81"/>
      <c r="T19" s="81"/>
      <c r="U19" s="56"/>
      <c r="V19" s="56"/>
      <c r="W19" s="56"/>
      <c r="X19" s="56"/>
      <c r="Y19" s="56"/>
      <c r="Z19">
        <f>(F19*(F6/100))+(G19*(G6/100))+(H19*(H6/100))+(I19*(I6/100))+(J19*(J6/100))+(K19*(K6/100))+(L19*(L6/100))+(M19*(M6/100))+(N19*(N6/100))+(O19*(O6/100))+(P19*(P6/100))+(Q19*(Q6/100))+(R19*(R6/100))+(S19*(S6/100))+(T19*(T6/100))+(U19*(U6/100))+(V19*(V6/100))+(W19*(W6/100))+(X19*(X6/100))+(Y19*(Y6/100))</f>
        <v>0</v>
      </c>
      <c r="AA19" s="62" t="str">
        <f aca="true" t="shared" si="7" ref="AA19:AC23">A19</f>
        <v>kesäkuu</v>
      </c>
      <c r="AB19" s="55">
        <f t="shared" si="7"/>
        <v>30</v>
      </c>
      <c r="AC19" s="55">
        <f t="shared" si="7"/>
        <v>0</v>
      </c>
      <c r="AD19" s="3">
        <f>AB19*AC19</f>
        <v>0</v>
      </c>
      <c r="AE19" s="71" t="e">
        <f aca="true" t="shared" si="8" ref="AE19:AE24">AZ19/AD19</f>
        <v>#DIV/0!</v>
      </c>
      <c r="AF19" s="56"/>
      <c r="AG19" s="56"/>
      <c r="AH19" s="56"/>
      <c r="AI19" s="56"/>
      <c r="AJ19" s="56"/>
      <c r="AK19" s="56"/>
      <c r="AL19" s="56"/>
      <c r="AM19" s="56"/>
      <c r="AN19" s="81"/>
      <c r="AO19" s="81"/>
      <c r="AP19" s="81"/>
      <c r="AQ19" s="81"/>
      <c r="AR19" s="56"/>
      <c r="AS19" s="56"/>
      <c r="AT19" s="56"/>
      <c r="AU19" s="81"/>
      <c r="AV19" s="81"/>
      <c r="AW19" s="81"/>
      <c r="AX19" s="81"/>
      <c r="AY19" s="81"/>
      <c r="AZ19">
        <f>(AF19*(AF6/100))+(AG19*(AG6/100))+(AH19*(AH6/100))+(AI19*(AI6/100))+(AJ19*(AJ6/100))+(AK19*(AK6/100))+(AL19*(AL6/100))+(AM19*(AM6/100))+(AN19*(AN6/100))+(AO19*(AO6/100))+(AP19*(AP6/100))+(AQ19*(AQ6/100))+(AR19*(AR6/100))+(AS19*(AS6/100))+(AT19*(AT6/100))+(AU19*(AU6/100))+(AV19*(AV6/100))+(AW19*(AW6/100))+(AX19*(AX6/100))+(AY19*(AY6/100))</f>
        <v>0</v>
      </c>
    </row>
    <row r="20" spans="1:52" ht="24.75" customHeight="1">
      <c r="A20" s="116" t="s">
        <v>55</v>
      </c>
      <c r="B20" s="84">
        <v>31</v>
      </c>
      <c r="C20" s="84"/>
      <c r="D20" s="3">
        <f t="shared" si="2"/>
        <v>0</v>
      </c>
      <c r="E20" s="71" t="e">
        <f t="shared" si="3"/>
        <v>#DIV/0!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78"/>
      <c r="Q20" s="78"/>
      <c r="R20" s="78"/>
      <c r="S20" s="78"/>
      <c r="T20" s="78"/>
      <c r="U20" s="55"/>
      <c r="V20" s="55"/>
      <c r="W20" s="55"/>
      <c r="X20" s="55"/>
      <c r="Y20" s="55"/>
      <c r="Z20">
        <f>(F20*(F6/100))+(G20*(G6/100))+(H20*(H6/100))+(I20*(I6/100))+(J20*(J6/100))+(K20*(K6/100))+(L20*(L6/100))+(M20*(M6/100))+(N20*(N6/100))+(O20*(O6/100))+(P20*(P6/100))+(Q20*(Q6/100))+(R20*(R6/100))+(S20*(S6/100))+(T20*(T6/100))+(U20*(U6/100))+(V20*(V6/100))+(W20*(W6/100))+(X20*(X6/100))+(Y20*(Y6/100))</f>
        <v>0</v>
      </c>
      <c r="AA20" s="62" t="str">
        <f t="shared" si="7"/>
        <v>heinäkuu</v>
      </c>
      <c r="AB20" s="55">
        <f t="shared" si="7"/>
        <v>31</v>
      </c>
      <c r="AC20" s="55">
        <f t="shared" si="7"/>
        <v>0</v>
      </c>
      <c r="AD20" s="3">
        <f>AB20*AC20</f>
        <v>0</v>
      </c>
      <c r="AE20" s="71" t="e">
        <f t="shared" si="8"/>
        <v>#DIV/0!</v>
      </c>
      <c r="AF20" s="55"/>
      <c r="AG20" s="55"/>
      <c r="AH20" s="55"/>
      <c r="AI20" s="55"/>
      <c r="AJ20" s="55"/>
      <c r="AK20" s="55"/>
      <c r="AL20" s="55"/>
      <c r="AM20" s="55"/>
      <c r="AN20" s="78"/>
      <c r="AO20" s="78"/>
      <c r="AP20" s="78"/>
      <c r="AQ20" s="78"/>
      <c r="AR20" s="55"/>
      <c r="AS20" s="55"/>
      <c r="AT20" s="55"/>
      <c r="AU20" s="78"/>
      <c r="AV20" s="78"/>
      <c r="AW20" s="78"/>
      <c r="AX20" s="78"/>
      <c r="AY20" s="78"/>
      <c r="AZ20">
        <f>(AF20*(AF6/100))+(AG20*(AG6/100))+(AH20*(AH6/100))+(AI20*(AI6/100))+(AJ20*(AJ6/100))+(AK20*(AK6/100))+(AL20*(AL6/100))+(AM20*(AM6/100))+(AN20*(AN6/100))+(AO20*(AO6/100))+(AP20*(AP6/100))+(AQ20*(AQ6/100))+(AR20*(AR6/100))+(AS20*(AS6/100))+(AT20*(AT6/100))+(AU20*(AU6/100))+(AV20*(AV6/100))+(AW20*(AW6/100))+(AX20*(AX6/100))+(AY20*(AY6/100))</f>
        <v>0</v>
      </c>
    </row>
    <row r="21" spans="1:52" ht="24.75" customHeight="1">
      <c r="A21" s="116" t="s">
        <v>56</v>
      </c>
      <c r="B21" s="84">
        <v>31</v>
      </c>
      <c r="C21" s="84"/>
      <c r="D21" s="3">
        <f t="shared" si="2"/>
        <v>0</v>
      </c>
      <c r="E21" s="71" t="e">
        <f t="shared" si="3"/>
        <v>#DIV/0!</v>
      </c>
      <c r="F21" s="55"/>
      <c r="G21" s="55"/>
      <c r="H21" s="55"/>
      <c r="I21" s="55"/>
      <c r="J21" s="55"/>
      <c r="K21" s="87"/>
      <c r="L21" s="55"/>
      <c r="M21" s="55"/>
      <c r="N21" s="55"/>
      <c r="O21" s="55"/>
      <c r="P21" s="78"/>
      <c r="Q21" s="78"/>
      <c r="R21" s="78"/>
      <c r="S21" s="78"/>
      <c r="T21" s="78"/>
      <c r="U21" s="55"/>
      <c r="V21" s="55"/>
      <c r="W21" s="55"/>
      <c r="X21" s="55"/>
      <c r="Y21" s="55"/>
      <c r="Z21">
        <f>(F21*(F6/100))+(G21*(G6/100))+(H21*(H6/100))+(I21*(I6/100))+(J21*(J6/100))+(K21*(K6/100))+(L21*(L6/100))+(M21*(M6/100))+(N21*(N6/100))+(O21*(O6/100))+(P21*(P6/100))+(Q21*(Q6/100))+(R21*(R6/100))+(S21*(S6/100))+(T21*(T6/100))+(U21*(U6/100))+(V21*(V6/100))+(W21*(W6/100))+(X21*(X6/100))+(Y21*(Y6/100))</f>
        <v>0</v>
      </c>
      <c r="AA21" s="62" t="str">
        <f t="shared" si="7"/>
        <v>elokuu</v>
      </c>
      <c r="AB21" s="55">
        <f t="shared" si="7"/>
        <v>31</v>
      </c>
      <c r="AC21" s="55">
        <f t="shared" si="7"/>
        <v>0</v>
      </c>
      <c r="AD21" s="3">
        <f>AB21*AC21</f>
        <v>0</v>
      </c>
      <c r="AE21" s="71" t="e">
        <f t="shared" si="8"/>
        <v>#DIV/0!</v>
      </c>
      <c r="AF21" s="89"/>
      <c r="AG21" s="55"/>
      <c r="AH21" s="55"/>
      <c r="AI21" s="55"/>
      <c r="AJ21" s="55"/>
      <c r="AK21" s="55"/>
      <c r="AL21" s="55"/>
      <c r="AM21" s="55"/>
      <c r="AN21" s="78"/>
      <c r="AO21" s="78"/>
      <c r="AP21" s="78"/>
      <c r="AQ21" s="78"/>
      <c r="AR21" s="55"/>
      <c r="AS21" s="55"/>
      <c r="AT21" s="55"/>
      <c r="AU21" s="78"/>
      <c r="AV21" s="78"/>
      <c r="AW21" s="78"/>
      <c r="AX21" s="78"/>
      <c r="AY21" s="78"/>
      <c r="AZ21">
        <f>(AF21*(AF6/100))+(AG21*(AG6/100))+(AH21*(AH6/100))+(AI21*(AI6/100))+(AJ21*(AJ6/100))+(AK21*(AK6/100))+(AL21*(AL6/100))+(AM21*(AM6/100))+(AN21*(AN6/100))+(AO21*(AO6/100))+(AP21*(AP6/100))+(AQ21*(AQ6/100))+(AR21*(AR6/100))+(AS21*(AS6/100))+(AT21*(AT6/100))+(AU21*(AU6/100))+(AV21*(AV6/100))+(AW21*(AW6/100))+(AX21*(AX6/100))+(AY21*(AY6/100))</f>
        <v>0</v>
      </c>
    </row>
    <row r="22" spans="1:52" ht="24.75" customHeight="1">
      <c r="A22" s="116" t="s">
        <v>57</v>
      </c>
      <c r="B22" s="84">
        <v>30</v>
      </c>
      <c r="C22" s="84"/>
      <c r="D22" s="3">
        <f t="shared" si="2"/>
        <v>0</v>
      </c>
      <c r="E22" s="71" t="e">
        <f t="shared" si="3"/>
        <v>#DIV/0!</v>
      </c>
      <c r="F22" s="55"/>
      <c r="G22" s="55"/>
      <c r="H22" s="55"/>
      <c r="I22" s="55"/>
      <c r="J22" s="55"/>
      <c r="K22" s="87"/>
      <c r="L22" s="87"/>
      <c r="M22" s="55"/>
      <c r="N22" s="55"/>
      <c r="O22" s="55"/>
      <c r="P22" s="78"/>
      <c r="Q22" s="78"/>
      <c r="R22" s="78"/>
      <c r="S22" s="78"/>
      <c r="T22" s="78"/>
      <c r="U22" s="55"/>
      <c r="V22" s="55"/>
      <c r="W22" s="55"/>
      <c r="X22" s="55"/>
      <c r="Y22" s="55"/>
      <c r="Z22">
        <f>(F22*(F6/100))+(G22*(G6/100))+(H22*(H6/100))+(I22*(I6/100))+(J22*(J6/100))+(K22*(K6/100))+(L22*(L6/100))+(M22*(M6/100))+(N22*(N6/100))+(O22*(O6/100))+(P22*(P6/100))+(Q22*(Q6/100))+(R22*(R6/100))+(S22*(S6/100))+(T22*(T6/100))+(U22*(U6/100))+(V22*(V6/100))+(W22*(W6/100))+(X22*(X6/100))+(Y22*(Y6/100))</f>
        <v>0</v>
      </c>
      <c r="AA22" s="62" t="str">
        <f t="shared" si="7"/>
        <v>syyskuu</v>
      </c>
      <c r="AB22" s="55">
        <v>30</v>
      </c>
      <c r="AC22" s="55">
        <f t="shared" si="7"/>
        <v>0</v>
      </c>
      <c r="AD22" s="3">
        <f>AB22*AC22</f>
        <v>0</v>
      </c>
      <c r="AE22" s="71" t="e">
        <f t="shared" si="8"/>
        <v>#DIV/0!</v>
      </c>
      <c r="AF22" s="89"/>
      <c r="AG22" s="55"/>
      <c r="AH22" s="55"/>
      <c r="AI22" s="55"/>
      <c r="AJ22" s="55"/>
      <c r="AK22" s="55"/>
      <c r="AL22" s="55"/>
      <c r="AM22" s="55"/>
      <c r="AN22" s="78"/>
      <c r="AO22" s="78"/>
      <c r="AP22" s="78"/>
      <c r="AQ22" s="78"/>
      <c r="AR22" s="55"/>
      <c r="AS22" s="55"/>
      <c r="AT22" s="55"/>
      <c r="AU22" s="78"/>
      <c r="AV22" s="78"/>
      <c r="AW22" s="78"/>
      <c r="AX22" s="78"/>
      <c r="AY22" s="78"/>
      <c r="AZ22">
        <f>(AF22*(AF6/100))+(AG22*(AG6/100))+(AH22*(AH6/100))+(AI22*(AI6/100))+(AJ22*(AJ6/100))+(AK22*(AK6/100))+(AL22*(AL6/100))+(AM22*(AM6/100))+(AN22*(AN6/100))+(AO22*(AO6/100))+(AP22*(AP6/100))+(AQ22*(AQ6/100))+(AR22*(AR6/100))+(AS22*(AS6/100))+(AT22*(AT6/100))+(AU22*(AU6/100))+(AV22*(AV6/100))+(AW22*(AW6/100))+(AX22*(AX6/100))+(AY22*(AY6/100))</f>
        <v>0</v>
      </c>
    </row>
    <row r="23" spans="1:52" ht="24.75" customHeight="1">
      <c r="A23" s="3"/>
      <c r="B23" s="84"/>
      <c r="C23" s="84"/>
      <c r="D23" s="3">
        <f t="shared" si="2"/>
        <v>0</v>
      </c>
      <c r="E23" s="71" t="e">
        <f t="shared" si="3"/>
        <v>#DIV/0!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78"/>
      <c r="Q23" s="78"/>
      <c r="R23" s="78"/>
      <c r="S23" s="78"/>
      <c r="T23" s="78"/>
      <c r="U23" s="55"/>
      <c r="V23" s="55"/>
      <c r="W23" s="55"/>
      <c r="X23" s="55"/>
      <c r="Y23" s="55"/>
      <c r="Z23">
        <f>(F23*(F6/100))+(G23*(G6/100))+(H23*(H6/100))+(I23*(I6/100))+(J23*(J6/100))+(K23*(K6/100))+(L23*(L6/100))+(M23*(M6/100))+(N23*(N6/100))+(O23*(O6/100))+(P23*(P6/100))+(Q23*(Q6/100))+(R23*(R6/100))+(S23*(S6/100))+(T23*(T6/100))+(U23*(U6/100))+(V23*(V6/100))+(W23*(W6/100))+(X23*(X6/100))+(Y23*(Y6/100))</f>
        <v>0</v>
      </c>
      <c r="AA23" s="3">
        <f t="shared" si="7"/>
        <v>0</v>
      </c>
      <c r="AB23" s="55">
        <f t="shared" si="7"/>
        <v>0</v>
      </c>
      <c r="AC23" s="55">
        <f t="shared" si="7"/>
        <v>0</v>
      </c>
      <c r="AD23" s="3">
        <f>AB23*AC23</f>
        <v>0</v>
      </c>
      <c r="AE23" s="71" t="e">
        <f t="shared" si="8"/>
        <v>#DIV/0!</v>
      </c>
      <c r="AF23" s="55"/>
      <c r="AG23" s="55"/>
      <c r="AH23" s="55"/>
      <c r="AI23" s="55"/>
      <c r="AJ23" s="55"/>
      <c r="AK23" s="55"/>
      <c r="AL23" s="55"/>
      <c r="AM23" s="55"/>
      <c r="AN23" s="78"/>
      <c r="AO23" s="78"/>
      <c r="AP23" s="78"/>
      <c r="AQ23" s="78"/>
      <c r="AR23" s="55"/>
      <c r="AS23" s="55"/>
      <c r="AT23" s="55"/>
      <c r="AU23" s="78"/>
      <c r="AV23" s="78"/>
      <c r="AW23" s="78"/>
      <c r="AX23" s="78"/>
      <c r="AY23" s="78"/>
      <c r="AZ23">
        <f>(AF23*(AF6/100))+(AG23*(AG6/100))+(AH23*(AH6/100))+(AI23*(AI6/100))+(AJ23*(AJ6/100))+(AK23*(AK6/100))+(AL23*(AL6/100))+(AM23*(AM6/100))+(AN23*(AN6/100))+(AO23*(AO6/100))+(AP23*(AP6/100))+(AQ23*(AQ6/100))+(AR23*(AR6/100))+(AS23*(AS6/100))+(AT23*(AT6/100))+(AU23*(AU6/100))+(AV23*(AV6/100))+(AW23*(AW6/100))+(AX23*(AX6/100))+(AY23*(AY6/100))</f>
        <v>0</v>
      </c>
    </row>
    <row r="24" spans="1:52" ht="24.75" customHeight="1">
      <c r="A24" s="12" t="s">
        <v>20</v>
      </c>
      <c r="B24" s="12">
        <f>SUM(B19:B23)</f>
        <v>122</v>
      </c>
      <c r="C24" s="12"/>
      <c r="D24" s="12">
        <f>SUM(D19:D23)</f>
        <v>0</v>
      </c>
      <c r="E24" s="72" t="e">
        <f t="shared" si="3"/>
        <v>#DIV/0!</v>
      </c>
      <c r="F24" s="12">
        <f>SUM(F19:F23)</f>
        <v>0</v>
      </c>
      <c r="G24" s="12">
        <f aca="true" t="shared" si="9" ref="G24:Y24">SUM(G19:G23)</f>
        <v>0</v>
      </c>
      <c r="H24" s="12">
        <f>SUM(H19:H23)</f>
        <v>0</v>
      </c>
      <c r="I24" s="12">
        <f>SUM(I19:I23)</f>
        <v>0</v>
      </c>
      <c r="J24" s="12">
        <f t="shared" si="9"/>
        <v>0</v>
      </c>
      <c r="K24" s="12">
        <f>SUM(K19:K23)</f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79">
        <f t="shared" si="9"/>
        <v>0</v>
      </c>
      <c r="Q24" s="79">
        <f t="shared" si="9"/>
        <v>0</v>
      </c>
      <c r="R24" s="79">
        <f t="shared" si="9"/>
        <v>0</v>
      </c>
      <c r="S24" s="79">
        <f t="shared" si="9"/>
        <v>0</v>
      </c>
      <c r="T24" s="79">
        <f t="shared" si="9"/>
        <v>0</v>
      </c>
      <c r="U24" s="12">
        <f t="shared" si="9"/>
        <v>0</v>
      </c>
      <c r="V24" s="12">
        <f t="shared" si="9"/>
        <v>0</v>
      </c>
      <c r="W24" s="12">
        <f t="shared" si="9"/>
        <v>0</v>
      </c>
      <c r="X24" s="12">
        <f t="shared" si="9"/>
        <v>0</v>
      </c>
      <c r="Y24" s="12">
        <f t="shared" si="9"/>
        <v>0</v>
      </c>
      <c r="Z24">
        <f>(F24*(F6/100))+(G24*(G6/100))+(H24*(H6/100))+(I24*(I6/100))+(J24*(J6/100))+(K24*(K6/100))+(L24*(L6/100))+(M24*(M6/100))+(N24*(N6/100))+(O24*(O6/100))+(P24*(P6/100))+(Q24*(Q6/100))+(R24*(R6/100))+(S24*(S6/100))+(T24*(T6/100))+(U24*(U6/100))+(V24*(V6/100))+(W24*(W6/100))+(X24*(X6/100))+(Y24*(Y6/100))</f>
        <v>0</v>
      </c>
      <c r="AA24" s="12" t="s">
        <v>20</v>
      </c>
      <c r="AB24" s="12">
        <f>SUM(AB19:AB23)</f>
        <v>122</v>
      </c>
      <c r="AC24" s="12"/>
      <c r="AD24" s="12">
        <f>SUM(AD19:AD23)</f>
        <v>0</v>
      </c>
      <c r="AE24" s="72" t="e">
        <f t="shared" si="8"/>
        <v>#DIV/0!</v>
      </c>
      <c r="AF24" s="12">
        <f aca="true" t="shared" si="10" ref="AF24:AY24">SUM(AF19:AF23)</f>
        <v>0</v>
      </c>
      <c r="AG24" s="12">
        <f t="shared" si="10"/>
        <v>0</v>
      </c>
      <c r="AH24" s="12">
        <f t="shared" si="10"/>
        <v>0</v>
      </c>
      <c r="AI24" s="12">
        <f t="shared" si="10"/>
        <v>0</v>
      </c>
      <c r="AJ24" s="12">
        <f>SUM(AJ19:AJ23)</f>
        <v>0</v>
      </c>
      <c r="AK24" s="12">
        <f>SUM(AK19:AK23)</f>
        <v>0</v>
      </c>
      <c r="AL24" s="12">
        <f>SUM(AL19:AL23)</f>
        <v>0</v>
      </c>
      <c r="AM24" s="12">
        <f t="shared" si="10"/>
        <v>0</v>
      </c>
      <c r="AN24" s="79">
        <f t="shared" si="10"/>
        <v>0</v>
      </c>
      <c r="AO24" s="79">
        <f t="shared" si="10"/>
        <v>0</v>
      </c>
      <c r="AP24" s="79">
        <f t="shared" si="10"/>
        <v>0</v>
      </c>
      <c r="AQ24" s="79">
        <f t="shared" si="10"/>
        <v>0</v>
      </c>
      <c r="AR24" s="12">
        <f t="shared" si="10"/>
        <v>0</v>
      </c>
      <c r="AS24" s="12">
        <f t="shared" si="10"/>
        <v>0</v>
      </c>
      <c r="AT24" s="12">
        <f t="shared" si="10"/>
        <v>0</v>
      </c>
      <c r="AU24" s="79">
        <f t="shared" si="10"/>
        <v>0</v>
      </c>
      <c r="AV24" s="79">
        <f t="shared" si="10"/>
        <v>0</v>
      </c>
      <c r="AW24" s="79">
        <f t="shared" si="10"/>
        <v>0</v>
      </c>
      <c r="AX24" s="79">
        <f t="shared" si="10"/>
        <v>0</v>
      </c>
      <c r="AY24" s="79">
        <f t="shared" si="10"/>
        <v>0</v>
      </c>
      <c r="AZ24">
        <f>(AF24*(AF6/100))+(AG24*(AG6/100))+(AH24*(AH6/100))+(AI24*(AI6/100))+(AJ24*(AJ6/100))+(AK24*(AK6/100))+(AL24*(AL6/100))+(AM24*(AM6/100))+(AN24*(AN6/100))+(AO24*(AO6/100))+(AP24*(AP6/100))+(AQ24*(AQ6/100))+(AR24*(AR6/100))+(AS24*(AS6/100))+(AT24*(AT6/100))+(AU24*(AU6/100))+(AV24*(AV6/100))+(AW24*(AW6/100))+(AX24*(AX6/100))+(AY24*(AY6/100))</f>
        <v>0</v>
      </c>
    </row>
    <row r="25" spans="1:51" ht="24.75" customHeight="1">
      <c r="A25" s="13"/>
      <c r="B25" s="13"/>
      <c r="C25" s="13"/>
      <c r="D25" s="10"/>
      <c r="E25" s="7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80"/>
      <c r="Q25" s="80"/>
      <c r="R25" s="80"/>
      <c r="S25" s="80"/>
      <c r="T25" s="80"/>
      <c r="U25" s="10"/>
      <c r="V25" s="10"/>
      <c r="W25" s="10"/>
      <c r="X25" s="10"/>
      <c r="Y25" s="14"/>
      <c r="AA25" s="13"/>
      <c r="AB25" s="13"/>
      <c r="AC25" s="13"/>
      <c r="AD25" s="10"/>
      <c r="AE25" s="71"/>
      <c r="AF25" s="10"/>
      <c r="AG25" s="10"/>
      <c r="AH25" s="10"/>
      <c r="AI25" s="10"/>
      <c r="AJ25" s="10"/>
      <c r="AK25" s="10"/>
      <c r="AL25" s="10"/>
      <c r="AM25" s="10"/>
      <c r="AN25" s="80"/>
      <c r="AO25" s="80"/>
      <c r="AP25" s="80"/>
      <c r="AQ25" s="80"/>
      <c r="AR25" s="10"/>
      <c r="AS25" s="10"/>
      <c r="AT25" s="10"/>
      <c r="AU25" s="80"/>
      <c r="AV25" s="80"/>
      <c r="AW25" s="80"/>
      <c r="AX25" s="80"/>
      <c r="AY25" s="93"/>
    </row>
    <row r="26" spans="1:51" ht="24.75" customHeight="1">
      <c r="A26" s="18" t="s">
        <v>32</v>
      </c>
      <c r="B26" s="18"/>
      <c r="C26" s="18"/>
      <c r="D26" s="11"/>
      <c r="E26" s="7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7"/>
      <c r="Q26" s="77"/>
      <c r="R26" s="77"/>
      <c r="S26" s="77"/>
      <c r="T26" s="77"/>
      <c r="U26" s="11"/>
      <c r="V26" s="11"/>
      <c r="W26" s="11"/>
      <c r="X26" s="11"/>
      <c r="Y26" s="17"/>
      <c r="AA26" s="18" t="s">
        <v>32</v>
      </c>
      <c r="AB26" s="18"/>
      <c r="AC26" s="18"/>
      <c r="AD26" s="11"/>
      <c r="AE26" s="71"/>
      <c r="AF26" s="11"/>
      <c r="AG26" s="11"/>
      <c r="AH26" s="11"/>
      <c r="AI26" s="11"/>
      <c r="AJ26" s="11"/>
      <c r="AK26" s="11"/>
      <c r="AL26" s="11"/>
      <c r="AM26" s="11"/>
      <c r="AN26" s="77"/>
      <c r="AO26" s="77"/>
      <c r="AP26" s="77"/>
      <c r="AQ26" s="77"/>
      <c r="AR26" s="11"/>
      <c r="AS26" s="11"/>
      <c r="AT26" s="11"/>
      <c r="AU26" s="77"/>
      <c r="AV26" s="77"/>
      <c r="AW26" s="77"/>
      <c r="AX26" s="77"/>
      <c r="AY26" s="92"/>
    </row>
    <row r="27" spans="1:52" ht="24.75" customHeight="1">
      <c r="A27" s="117" t="s">
        <v>58</v>
      </c>
      <c r="B27" s="85">
        <v>31</v>
      </c>
      <c r="C27" s="85"/>
      <c r="D27" s="3">
        <f t="shared" si="2"/>
        <v>0</v>
      </c>
      <c r="E27" s="71" t="e">
        <f t="shared" si="3"/>
        <v>#DIV/0!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81"/>
      <c r="Q27" s="81"/>
      <c r="R27" s="81"/>
      <c r="S27" s="81"/>
      <c r="T27" s="81"/>
      <c r="U27" s="56"/>
      <c r="V27" s="56"/>
      <c r="W27" s="56"/>
      <c r="X27" s="56"/>
      <c r="Y27" s="56"/>
      <c r="Z27">
        <f>(F27*(F6/100))+(G27*(G6/100))+(H27*(H6/100))+(I27*(I6/100))+(J27*(J6/100))+(K27*(K6/100))+(L27*(L6/100))+(M27*(M6/100))+(N27*(N6/100))+(O27*(O6/100))+(P27*(P6/100))+(Q27*(Q6/100))+(R27*(R6/100))+(S27*(S6/100))+(T27*(T6/100))+(U27*(U6/100))+(V27*(V6/100))+(W27*(W6/100))+(X27*(X6/100))+(Y27*(Y6/100))</f>
        <v>0</v>
      </c>
      <c r="AA27" s="66" t="str">
        <f aca="true" t="shared" si="11" ref="AA27:AC31">A27</f>
        <v>lokakuu</v>
      </c>
      <c r="AB27" s="56">
        <v>0</v>
      </c>
      <c r="AC27" s="56">
        <f t="shared" si="11"/>
        <v>0</v>
      </c>
      <c r="AD27" s="3">
        <f>AB27*AC27</f>
        <v>0</v>
      </c>
      <c r="AE27" s="71" t="e">
        <f aca="true" t="shared" si="12" ref="AE27:AE32">AZ27/AD27</f>
        <v>#DIV/0!</v>
      </c>
      <c r="AF27" s="56"/>
      <c r="AG27" s="56"/>
      <c r="AH27" s="56"/>
      <c r="AI27" s="56"/>
      <c r="AJ27" s="56"/>
      <c r="AK27" s="56"/>
      <c r="AL27" s="56"/>
      <c r="AM27" s="56"/>
      <c r="AN27" s="81"/>
      <c r="AO27" s="81"/>
      <c r="AP27" s="81"/>
      <c r="AQ27" s="81"/>
      <c r="AR27" s="56"/>
      <c r="AS27" s="56"/>
      <c r="AT27" s="56"/>
      <c r="AU27" s="81"/>
      <c r="AV27" s="81"/>
      <c r="AW27" s="81"/>
      <c r="AX27" s="81"/>
      <c r="AY27" s="81"/>
      <c r="AZ27">
        <f>(AF27*(AF6/100))+(AG27*(AG6/100))+(AH27*(AH6/100))+(AI27*(AI6/100))+(AJ27*(AJ6/100))+(AK27*(AK6/100))+(AL27*(AL6/100))+(AM27*(AM6/100))+(AN27*(AN6/100))+(AO27*(AO6/100))+(AP27*(AP6/100))+(AQ27*(AQ6/100))+(AR27*(AR6/100))+(AS27*(AS6/100))+(AT27*(AT6/100))+(AU27*(AU6/100))+(AV27*(AV6/100))+(AW27*(AW6/100))+(AX27*(AX6/100))+(AY27*(AY6/100))</f>
        <v>0</v>
      </c>
    </row>
    <row r="28" spans="1:52" ht="24.75" customHeight="1">
      <c r="A28" s="116" t="s">
        <v>99</v>
      </c>
      <c r="B28" s="84">
        <v>30</v>
      </c>
      <c r="C28" s="84"/>
      <c r="D28" s="3">
        <f t="shared" si="2"/>
        <v>0</v>
      </c>
      <c r="E28" s="71" t="e">
        <f t="shared" si="3"/>
        <v>#DIV/0!</v>
      </c>
      <c r="F28" s="55"/>
      <c r="G28" s="55"/>
      <c r="H28" s="55"/>
      <c r="I28" s="55"/>
      <c r="J28" s="55"/>
      <c r="K28" s="55"/>
      <c r="L28" s="55"/>
      <c r="M28" s="55"/>
      <c r="N28" s="55"/>
      <c r="O28" s="87"/>
      <c r="P28" s="78"/>
      <c r="Q28" s="78"/>
      <c r="R28" s="78"/>
      <c r="S28" s="78"/>
      <c r="T28" s="78"/>
      <c r="U28" s="55"/>
      <c r="V28" s="55"/>
      <c r="W28" s="55"/>
      <c r="X28" s="55"/>
      <c r="Y28" s="55"/>
      <c r="Z28">
        <f>(F28*(F6/100))+(G28*(G6/100))+(H28*(H6/100))+(I28*(I6/100))+(J28*(J6/100))+(K28*(K6/100))+(L28*(L6/100))+(M28*(M6/100))+(N28*(N6/100))+(O28*(O6/100))+(P28*(P6/100))+(Q28*(Q6/100))+(R28*(R6/100))+(S28*(S6/100))+(T28*(T6/100))+(U28*(U6/100))+(V28*(V6/100))+(W28*(W6/100))+(X28*(X6/100))+(Y28*(Y6/100))</f>
        <v>0</v>
      </c>
      <c r="AA28" s="62" t="str">
        <f t="shared" si="11"/>
        <v>marraskuu </v>
      </c>
      <c r="AB28" s="55">
        <f t="shared" si="11"/>
        <v>30</v>
      </c>
      <c r="AC28" s="55">
        <f t="shared" si="11"/>
        <v>0</v>
      </c>
      <c r="AD28" s="3">
        <f>AB28*AC28</f>
        <v>0</v>
      </c>
      <c r="AE28" s="71" t="e">
        <f t="shared" si="12"/>
        <v>#DIV/0!</v>
      </c>
      <c r="AF28" s="55"/>
      <c r="AG28" s="55"/>
      <c r="AH28" s="55"/>
      <c r="AI28" s="55"/>
      <c r="AJ28" s="55"/>
      <c r="AK28" s="55"/>
      <c r="AL28" s="55"/>
      <c r="AM28" s="55"/>
      <c r="AN28" s="78"/>
      <c r="AO28" s="78"/>
      <c r="AP28" s="78"/>
      <c r="AQ28" s="78"/>
      <c r="AR28" s="55"/>
      <c r="AS28" s="55"/>
      <c r="AT28" s="55"/>
      <c r="AU28" s="78"/>
      <c r="AV28" s="78"/>
      <c r="AW28" s="78"/>
      <c r="AX28" s="78"/>
      <c r="AY28" s="78"/>
      <c r="AZ28">
        <f>(AF28*(AF6/100))+(AG28*(AG6/100))+(AH28*(AH6/100))+(AI28*(AI6/100))+(AJ28*(AJ6/100))+(AK28*(AK6/100))+(AL28*(AL6/100))+(AM28*(AM6/100))+(AN28*(AN6/100))+(AO28*(AO6/100))+(AP28*(AP6/100))+(AQ28*(AQ6/100))+(AR28*(AR6/100))+(AS28*(AS6/100))+(AT28*(AT6/100))+(AU28*(AU6/100))+(AV28*(AV6/100))+(AW28*(AW6/100))+(AX28*(AX6/100))+(AY28*(AY6/100))</f>
        <v>0</v>
      </c>
    </row>
    <row r="29" spans="1:52" ht="24.75" customHeight="1">
      <c r="A29" s="116" t="s">
        <v>60</v>
      </c>
      <c r="B29" s="84">
        <v>31</v>
      </c>
      <c r="C29" s="84"/>
      <c r="D29" s="3">
        <f t="shared" si="2"/>
        <v>0</v>
      </c>
      <c r="E29" s="71" t="e">
        <f t="shared" si="3"/>
        <v>#DIV/0!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78"/>
      <c r="Q29" s="78"/>
      <c r="R29" s="78"/>
      <c r="S29" s="78"/>
      <c r="T29" s="78"/>
      <c r="U29" s="55"/>
      <c r="V29" s="55"/>
      <c r="W29" s="55"/>
      <c r="X29" s="55"/>
      <c r="Y29" s="55"/>
      <c r="Z29">
        <f>(F29*(F6/100))+(G29*(G6/100))+(H29*(H6/100))+(I29*(I6/100))+(J29*(J6/100))+(K29*(K6/100))+(L29*(L6/100))+(M29*(M6/100))+(N29*(N6/100))+(O29*(O6/100))+(P29*(P6/100))+(Q29*(Q6/100))+(R29*(R6/100))+(S29*(S6/100))+(T29*(T6/100))+(U29*(U6/100))+(V29*(V6/100))+(W29*(W6/100))+(X29*(X6/100))+(Y29*(Y6/100))</f>
        <v>0</v>
      </c>
      <c r="AA29" s="62" t="str">
        <f t="shared" si="11"/>
        <v>joulukuu</v>
      </c>
      <c r="AB29" s="55">
        <f t="shared" si="11"/>
        <v>31</v>
      </c>
      <c r="AC29" s="55">
        <f t="shared" si="11"/>
        <v>0</v>
      </c>
      <c r="AD29" s="3">
        <f>AB29*AC29</f>
        <v>0</v>
      </c>
      <c r="AE29" s="71" t="e">
        <f t="shared" si="12"/>
        <v>#DIV/0!</v>
      </c>
      <c r="AF29" s="55"/>
      <c r="AG29" s="55"/>
      <c r="AH29" s="55"/>
      <c r="AI29" s="55"/>
      <c r="AJ29" s="55"/>
      <c r="AK29" s="55"/>
      <c r="AL29" s="55"/>
      <c r="AM29" s="55"/>
      <c r="AN29" s="78"/>
      <c r="AO29" s="78"/>
      <c r="AP29" s="78"/>
      <c r="AQ29" s="78"/>
      <c r="AR29" s="55"/>
      <c r="AS29" s="55"/>
      <c r="AT29" s="55"/>
      <c r="AU29" s="78"/>
      <c r="AV29" s="78"/>
      <c r="AW29" s="78"/>
      <c r="AX29" s="78"/>
      <c r="AY29" s="78"/>
      <c r="AZ29">
        <f>(AF29*(AF6/100))+(AG29*(AG6/100))+(AH29*(AH6/100))+(AI29*(AI6/100))+(AJ29*(AJ6/100))+(AK29*(AK6/100))+(AL29*(AL6/100))+(AM29*(AM6/100))+(AN29*(AN6/100))+(AO29*(AO6/100))+(AP29*(AP6/100))+(AQ29*(AQ6/100))+(AR29*(AR6/100))+(AS29*(AS6/100))+(AT29*(AT6/100))+(AU29*(AU6/100))+(AV29*(AV6/100))+(AW29*(AW6/100))+(AX29*(AX6/100))+(AY29*(AY6/100))</f>
        <v>0</v>
      </c>
    </row>
    <row r="30" spans="1:52" ht="24.75" customHeight="1">
      <c r="A30" s="116"/>
      <c r="B30" s="84"/>
      <c r="C30" s="84"/>
      <c r="D30" s="3">
        <f t="shared" si="2"/>
        <v>0</v>
      </c>
      <c r="E30" s="71" t="e">
        <f t="shared" si="3"/>
        <v>#DIV/0!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78"/>
      <c r="Q30" s="78"/>
      <c r="R30" s="78"/>
      <c r="S30" s="78"/>
      <c r="T30" s="78"/>
      <c r="U30" s="55"/>
      <c r="V30" s="55"/>
      <c r="W30" s="55"/>
      <c r="X30" s="55"/>
      <c r="Y30" s="55"/>
      <c r="Z30">
        <f>(F30*(F6/100))+(G30*(G6/100))+(H30*(H6/100))+(I30*(I6/100))+(J30*(J6/100))+(K30*(K6/100))+(L30*(L6/100))+(M30*(M6/100))+(N30*(N6/100))+(O30*(O6/100))+(P30*(P6/100))+(Q30*(Q6/100))+(R30*(R6/100))+(S30*(S6/100))+(T30*(T6/100))+(U30*(U6/100))+(V30*(V6/100))+(W30*(W6/100))+(X30*(X6/100))+(Y30*(Y6/100))</f>
        <v>0</v>
      </c>
      <c r="AA30" s="62">
        <f t="shared" si="11"/>
        <v>0</v>
      </c>
      <c r="AB30" s="55">
        <f t="shared" si="11"/>
        <v>0</v>
      </c>
      <c r="AC30" s="55">
        <f t="shared" si="11"/>
        <v>0</v>
      </c>
      <c r="AD30" s="3">
        <f>AB30*AC30</f>
        <v>0</v>
      </c>
      <c r="AE30" s="71" t="e">
        <f t="shared" si="12"/>
        <v>#DIV/0!</v>
      </c>
      <c r="AF30" s="55"/>
      <c r="AG30" s="55"/>
      <c r="AH30" s="55"/>
      <c r="AI30" s="55"/>
      <c r="AJ30" s="55"/>
      <c r="AK30" s="55"/>
      <c r="AL30" s="55"/>
      <c r="AM30" s="55"/>
      <c r="AN30" s="78"/>
      <c r="AO30" s="78"/>
      <c r="AP30" s="78"/>
      <c r="AQ30" s="78"/>
      <c r="AR30" s="55"/>
      <c r="AS30" s="55"/>
      <c r="AT30" s="55"/>
      <c r="AU30" s="78"/>
      <c r="AV30" s="78"/>
      <c r="AW30" s="78"/>
      <c r="AX30" s="78"/>
      <c r="AY30" s="78"/>
      <c r="AZ30">
        <f>(AF30*(AF6/100))+(AG30*(AG6/100))+(AH30*(AH6/100))+(AI30*(AI6/100))+(AJ30*(AJ6/100))+(AK30*(AK6/100))+(AL30*(AL6/100))+(AM30*(AM6/100))+(AN30*(AN6/100))+(AO30*(AO6/100))+(AP30*(AP6/100))+(AQ30*(AQ6/100))+(AR30*(AR6/100))+(AS30*(AS6/100))+(AT30*(AT6/100))+(AU30*(AU6/100))+(AV30*(AV6/100))+(AW30*(AW6/100))+(AX30*(AX6/100))+(AY30*(AY6/100))</f>
        <v>0</v>
      </c>
    </row>
    <row r="31" spans="1:52" ht="24.75" customHeight="1">
      <c r="A31" s="86"/>
      <c r="B31" s="84"/>
      <c r="C31" s="84"/>
      <c r="D31" s="3">
        <f t="shared" si="2"/>
        <v>0</v>
      </c>
      <c r="E31" s="71" t="e">
        <f t="shared" si="3"/>
        <v>#DIV/0!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78"/>
      <c r="Q31" s="78"/>
      <c r="R31" s="78"/>
      <c r="S31" s="78"/>
      <c r="T31" s="78"/>
      <c r="U31" s="55"/>
      <c r="V31" s="55"/>
      <c r="W31" s="55"/>
      <c r="X31" s="55"/>
      <c r="Y31" s="55"/>
      <c r="Z31">
        <f>(F31*(F6/100))+(G31*(G6/100))+(H31*(H6/100))+(I31*(I6/100))+(J31*(J6/100))+(K31*(K6/100))+(L31*(L6/100))+(M31*(M6/100))+(N31*(N6/100))+(O31*(O6/100))+(P31*(P6/100))+(Q31*(Q6/100))+(R31*(R6/100))+(S31*(S6/100))+(T31*(T6/100))+(U31*(U6/100))+(V31*(V6/100))+(W31*(W6/100))+(X31*(X6/100))+(Y31*(Y6/100))</f>
        <v>0</v>
      </c>
      <c r="AA31" s="3">
        <f t="shared" si="11"/>
        <v>0</v>
      </c>
      <c r="AB31" s="55">
        <f t="shared" si="11"/>
        <v>0</v>
      </c>
      <c r="AC31" s="55">
        <f t="shared" si="11"/>
        <v>0</v>
      </c>
      <c r="AD31" s="3">
        <f>AB31*AC31</f>
        <v>0</v>
      </c>
      <c r="AE31" s="71" t="e">
        <f t="shared" si="12"/>
        <v>#DIV/0!</v>
      </c>
      <c r="AF31" s="55"/>
      <c r="AG31" s="55"/>
      <c r="AH31" s="55"/>
      <c r="AI31" s="55"/>
      <c r="AJ31" s="55"/>
      <c r="AK31" s="55"/>
      <c r="AL31" s="55"/>
      <c r="AM31" s="55"/>
      <c r="AN31" s="78"/>
      <c r="AO31" s="78"/>
      <c r="AP31" s="78"/>
      <c r="AQ31" s="78"/>
      <c r="AR31" s="55"/>
      <c r="AS31" s="55"/>
      <c r="AT31" s="55"/>
      <c r="AU31" s="78"/>
      <c r="AV31" s="78"/>
      <c r="AW31" s="78"/>
      <c r="AX31" s="78"/>
      <c r="AY31" s="78"/>
      <c r="AZ31">
        <f>(AF31*(AF6/100))+(AG31*(AG6/100))+(AH31*(AH6/100))+(AI31*(AI6/100))+(AJ31*(AJ6/100))+(AK31*(AK6/100))+(AL31*(AL6/100))+(AM31*(AM6/100))+(AN31*(AN6/100))+(AO31*(AO6/100))+(AP31*(AP6/100))+(AQ31*(AQ6/100))+(AR31*(AR6/100))+(AS31*(AS6/100))+(AT31*(AT6/100))+(AU31*(AU6/100))+(AV31*(AV6/100))+(AW31*(AW6/100))+(AX31*(AX6/100))+(AY31*(AY6/100))</f>
        <v>0</v>
      </c>
    </row>
    <row r="32" spans="1:52" ht="24.75" customHeight="1">
      <c r="A32" s="12" t="s">
        <v>19</v>
      </c>
      <c r="B32" s="12">
        <f>SUM(B27:B31)</f>
        <v>92</v>
      </c>
      <c r="C32" s="12"/>
      <c r="D32" s="12">
        <f>SUM(D27:D31)</f>
        <v>0</v>
      </c>
      <c r="E32" s="72" t="e">
        <f t="shared" si="3"/>
        <v>#DIV/0!</v>
      </c>
      <c r="F32" s="12">
        <f>SUM(F27:F31)</f>
        <v>0</v>
      </c>
      <c r="G32" s="12">
        <f>SUM(G27:G31)</f>
        <v>0</v>
      </c>
      <c r="H32" s="12">
        <f>SUM(H27:H31)</f>
        <v>0</v>
      </c>
      <c r="I32" s="12">
        <f>SUM(I27:I31)</f>
        <v>0</v>
      </c>
      <c r="J32" s="12">
        <f aca="true" t="shared" si="13" ref="J32:Y32">SUM(J27:J31)</f>
        <v>0</v>
      </c>
      <c r="K32" s="12">
        <f t="shared" si="13"/>
        <v>0</v>
      </c>
      <c r="L32" s="12">
        <f t="shared" si="13"/>
        <v>0</v>
      </c>
      <c r="M32" s="12">
        <f t="shared" si="13"/>
        <v>0</v>
      </c>
      <c r="N32" s="12">
        <f t="shared" si="13"/>
        <v>0</v>
      </c>
      <c r="O32" s="12">
        <f t="shared" si="13"/>
        <v>0</v>
      </c>
      <c r="P32" s="12">
        <f t="shared" si="13"/>
        <v>0</v>
      </c>
      <c r="Q32" s="12">
        <f t="shared" si="13"/>
        <v>0</v>
      </c>
      <c r="R32" s="12">
        <f t="shared" si="13"/>
        <v>0</v>
      </c>
      <c r="S32" s="12">
        <f t="shared" si="13"/>
        <v>0</v>
      </c>
      <c r="T32" s="12">
        <f t="shared" si="13"/>
        <v>0</v>
      </c>
      <c r="U32" s="12">
        <f t="shared" si="13"/>
        <v>0</v>
      </c>
      <c r="V32" s="12">
        <f t="shared" si="13"/>
        <v>0</v>
      </c>
      <c r="W32" s="12">
        <f t="shared" si="13"/>
        <v>0</v>
      </c>
      <c r="X32" s="12">
        <f t="shared" si="13"/>
        <v>0</v>
      </c>
      <c r="Y32" s="12">
        <f t="shared" si="13"/>
        <v>0</v>
      </c>
      <c r="Z32">
        <f>(F32*(F6/100))+(G32*(G6/100))+(H32*(H6/100))+(I32*(I6/100))+(J32*(J6/100))+(K32*(K6/100))+(L32*(L6/100))+(M32*(M6/100))+(N32*(N6/100))+(O32*(O6/100))+(P32*(P6/100))+(Q32*(Q6/100))+(R32*(R6/100))+(S32*(S6/100))+(T32*(T6/100))+(U32*(U6/100))+(V32*(V6/100))+(W32*(W6/100))+(X32*(X6/100))+(Y32*(Y6/100))</f>
        <v>0</v>
      </c>
      <c r="AA32" s="12" t="s">
        <v>19</v>
      </c>
      <c r="AB32" s="12">
        <f>B32</f>
        <v>92</v>
      </c>
      <c r="AC32" s="12"/>
      <c r="AD32" s="12">
        <f>SUM(AD27:AD31)</f>
        <v>0</v>
      </c>
      <c r="AE32" s="72" t="e">
        <f t="shared" si="12"/>
        <v>#DIV/0!</v>
      </c>
      <c r="AF32" s="12">
        <f aca="true" t="shared" si="14" ref="AF32:AY32">SUM(AF27:AF31)</f>
        <v>0</v>
      </c>
      <c r="AG32" s="12">
        <f t="shared" si="14"/>
        <v>0</v>
      </c>
      <c r="AH32" s="12">
        <f t="shared" si="14"/>
        <v>0</v>
      </c>
      <c r="AI32" s="12">
        <f t="shared" si="14"/>
        <v>0</v>
      </c>
      <c r="AJ32" s="12">
        <f>SUM(AJ27:AJ31)</f>
        <v>0</v>
      </c>
      <c r="AK32" s="12">
        <f>SUM(AK27:AK31)</f>
        <v>0</v>
      </c>
      <c r="AL32" s="12">
        <f>SUM(AL27:AL31)</f>
        <v>0</v>
      </c>
      <c r="AM32" s="12">
        <f t="shared" si="14"/>
        <v>0</v>
      </c>
      <c r="AN32" s="12">
        <f t="shared" si="14"/>
        <v>0</v>
      </c>
      <c r="AO32" s="12">
        <f t="shared" si="14"/>
        <v>0</v>
      </c>
      <c r="AP32" s="12">
        <f t="shared" si="14"/>
        <v>0</v>
      </c>
      <c r="AQ32" s="12">
        <f t="shared" si="14"/>
        <v>0</v>
      </c>
      <c r="AR32" s="12">
        <f t="shared" si="14"/>
        <v>0</v>
      </c>
      <c r="AS32" s="12">
        <f t="shared" si="14"/>
        <v>0</v>
      </c>
      <c r="AT32" s="12">
        <f t="shared" si="14"/>
        <v>0</v>
      </c>
      <c r="AU32" s="12">
        <f t="shared" si="14"/>
        <v>0</v>
      </c>
      <c r="AV32" s="12">
        <f t="shared" si="14"/>
        <v>0</v>
      </c>
      <c r="AW32" s="12">
        <f t="shared" si="14"/>
        <v>0</v>
      </c>
      <c r="AX32" s="12">
        <f t="shared" si="14"/>
        <v>0</v>
      </c>
      <c r="AY32" s="12">
        <f t="shared" si="14"/>
        <v>0</v>
      </c>
      <c r="AZ32">
        <f>(AF32*(AF6/100))+(AG32*(AG6/100))+(AH32*(AH6/100))+(AI32*(AI6/100))+(AJ32*(AJ6/100))+(AK32*(AK6/100))+(AL32*(AL6/100))+(AM32*(AM6/100))+(AN32*(AN6/100))+(AO32*(AO6/100))+(AP32*(AP6/100))+(AQ32*(AQ6/100))+(AR32*(AR6/100))+(AS32*(AS6/100))+(AT32*(AT6/100))+(AU32*(AU6/100))+(AV32*(AV6/100))+(AW32*(AW6/100))+(AX32*(AX6/100))+(AY32*(AY6/100))</f>
        <v>0</v>
      </c>
    </row>
    <row r="33" spans="1:51" ht="12.75">
      <c r="A33" s="7"/>
      <c r="B33" s="7"/>
      <c r="C33" s="7"/>
      <c r="D33" s="7"/>
      <c r="E33" s="71"/>
      <c r="F33" s="8"/>
      <c r="G33" s="8"/>
      <c r="H33" s="8"/>
      <c r="I33" s="8"/>
      <c r="J33" s="8"/>
      <c r="K33" s="8"/>
      <c r="L33" s="8"/>
      <c r="M33" s="8"/>
      <c r="N33" s="8"/>
      <c r="O33" s="8"/>
      <c r="P33" s="82"/>
      <c r="Q33" s="82"/>
      <c r="R33" s="82"/>
      <c r="S33" s="82"/>
      <c r="T33" s="82"/>
      <c r="U33" s="8"/>
      <c r="V33" s="8"/>
      <c r="W33" s="8"/>
      <c r="X33" s="8"/>
      <c r="Y33" s="9"/>
      <c r="AA33" s="7"/>
      <c r="AB33" s="7"/>
      <c r="AC33" s="7"/>
      <c r="AD33" s="7"/>
      <c r="AE33" s="71"/>
      <c r="AF33" s="8"/>
      <c r="AG33" s="8"/>
      <c r="AH33" s="8"/>
      <c r="AI33" s="8"/>
      <c r="AJ33" s="8"/>
      <c r="AK33" s="8"/>
      <c r="AL33" s="8"/>
      <c r="AM33" s="8"/>
      <c r="AN33" s="82"/>
      <c r="AO33" s="82"/>
      <c r="AP33" s="82"/>
      <c r="AQ33" s="82"/>
      <c r="AR33" s="8"/>
      <c r="AS33" s="8"/>
      <c r="AT33" s="8"/>
      <c r="AU33" s="82"/>
      <c r="AV33" s="82"/>
      <c r="AW33" s="82"/>
      <c r="AX33" s="82"/>
      <c r="AY33" s="94"/>
    </row>
    <row r="34" spans="1:52" ht="12.75">
      <c r="A34" s="4" t="s">
        <v>21</v>
      </c>
      <c r="B34" s="4">
        <f>B16+B24+B32</f>
        <v>365</v>
      </c>
      <c r="C34" s="30">
        <f>D34/B34</f>
        <v>0</v>
      </c>
      <c r="D34" s="4">
        <f aca="true" t="shared" si="15" ref="D34:Y34">D16+D24+D32</f>
        <v>0</v>
      </c>
      <c r="E34" s="72" t="e">
        <f t="shared" si="3"/>
        <v>#DIV/0!</v>
      </c>
      <c r="F34" s="4">
        <f t="shared" si="15"/>
        <v>0</v>
      </c>
      <c r="G34" s="4">
        <f t="shared" si="15"/>
        <v>0</v>
      </c>
      <c r="H34" s="4">
        <f t="shared" si="15"/>
        <v>0</v>
      </c>
      <c r="I34" s="4">
        <f t="shared" si="15"/>
        <v>0</v>
      </c>
      <c r="J34" s="4">
        <f t="shared" si="15"/>
        <v>0</v>
      </c>
      <c r="K34" s="4">
        <f t="shared" si="15"/>
        <v>0</v>
      </c>
      <c r="L34" s="4">
        <f t="shared" si="15"/>
        <v>0</v>
      </c>
      <c r="M34" s="4">
        <f t="shared" si="15"/>
        <v>0</v>
      </c>
      <c r="N34" s="4">
        <f t="shared" si="15"/>
        <v>0</v>
      </c>
      <c r="O34" s="4">
        <f t="shared" si="15"/>
        <v>0</v>
      </c>
      <c r="P34" s="83">
        <f t="shared" si="15"/>
        <v>0</v>
      </c>
      <c r="Q34" s="83">
        <f t="shared" si="15"/>
        <v>0</v>
      </c>
      <c r="R34" s="83">
        <f t="shared" si="15"/>
        <v>0</v>
      </c>
      <c r="S34" s="83">
        <f t="shared" si="15"/>
        <v>0</v>
      </c>
      <c r="T34" s="83">
        <f t="shared" si="15"/>
        <v>0</v>
      </c>
      <c r="U34" s="4">
        <f t="shared" si="15"/>
        <v>0</v>
      </c>
      <c r="V34" s="4">
        <f t="shared" si="15"/>
        <v>0</v>
      </c>
      <c r="W34" s="4">
        <f t="shared" si="15"/>
        <v>0</v>
      </c>
      <c r="X34" s="4">
        <f t="shared" si="15"/>
        <v>0</v>
      </c>
      <c r="Y34" s="4">
        <f t="shared" si="15"/>
        <v>0</v>
      </c>
      <c r="Z34">
        <f>(F34*(F6/100))+(G34*(G6/100))+(H34*(H6/100))+(I34*(I6/100))+(J34*(J6/100))+(K34*(K6/100))+(L34*(L6/100))+(M34*(M6/100))+(N34*(N6/100))+(O34*(O6/100))+(P34*(P6/100))+(Q34*(Q6/100))+(R34*(R6/100))+(S34*(S6/100))+(T34*(T6/100))+(U34*(U6/100))+(V34*(V6/100))+(W34*(W6/100))+(X34*(X6/100))+(Y34*(Y6/100))</f>
        <v>0</v>
      </c>
      <c r="AA34" s="4" t="s">
        <v>21</v>
      </c>
      <c r="AB34" s="4">
        <f>B34</f>
        <v>365</v>
      </c>
      <c r="AC34" s="30">
        <f>AD34/AB34</f>
        <v>0</v>
      </c>
      <c r="AD34" s="4">
        <f>AD16+AD24+AD32</f>
        <v>0</v>
      </c>
      <c r="AE34" s="72" t="e">
        <f>AZ34/AD34</f>
        <v>#DIV/0!</v>
      </c>
      <c r="AF34" s="4">
        <f aca="true" t="shared" si="16" ref="AF34:AY34">AF16+AF24+AF32</f>
        <v>0</v>
      </c>
      <c r="AG34" s="4">
        <f t="shared" si="16"/>
        <v>0</v>
      </c>
      <c r="AH34" s="4">
        <f t="shared" si="16"/>
        <v>0</v>
      </c>
      <c r="AI34" s="4">
        <f t="shared" si="16"/>
        <v>0</v>
      </c>
      <c r="AJ34" s="4">
        <f>AJ16+AJ24+AJ32</f>
        <v>0</v>
      </c>
      <c r="AK34" s="4">
        <f>AK16+AK24+AK32</f>
        <v>0</v>
      </c>
      <c r="AL34" s="4">
        <f>AL16+AL24+AL32</f>
        <v>0</v>
      </c>
      <c r="AM34" s="4">
        <f t="shared" si="16"/>
        <v>0</v>
      </c>
      <c r="AN34" s="83">
        <f t="shared" si="16"/>
        <v>0</v>
      </c>
      <c r="AO34" s="83">
        <f t="shared" si="16"/>
        <v>0</v>
      </c>
      <c r="AP34" s="83">
        <f t="shared" si="16"/>
        <v>0</v>
      </c>
      <c r="AQ34" s="83">
        <f t="shared" si="16"/>
        <v>0</v>
      </c>
      <c r="AR34" s="4">
        <f t="shared" si="16"/>
        <v>0</v>
      </c>
      <c r="AS34" s="4">
        <f t="shared" si="16"/>
        <v>0</v>
      </c>
      <c r="AT34" s="4">
        <f t="shared" si="16"/>
        <v>0</v>
      </c>
      <c r="AU34" s="83">
        <f t="shared" si="16"/>
        <v>0</v>
      </c>
      <c r="AV34" s="83">
        <f t="shared" si="16"/>
        <v>0</v>
      </c>
      <c r="AW34" s="83">
        <f t="shared" si="16"/>
        <v>0</v>
      </c>
      <c r="AX34" s="83">
        <f t="shared" si="16"/>
        <v>0</v>
      </c>
      <c r="AY34" s="83">
        <f t="shared" si="16"/>
        <v>0</v>
      </c>
      <c r="AZ34">
        <f>(AF34*(AF6/100))+(AG34*(AG6/100))+(AH34*(AH6/100))+(AI34*(AI6/100))+(AJ34*(AJ6/100))+(AK34*(AK6/100))+(AL34*(AL6/100))+(AM34*(AM6/100))+(AN34*(AN6/100))+(AO34*(AO6/100))+(AP34*(AP6/100))+(AQ34*(AQ6/100))+(AR34*(AR6/100))+(AS34*(AS6/100))+(AT34*(AT6/100))+(AU34*(AU6/100))+(AV34*(AV6/100))+(AW34*(AW6/100))+(AX34*(AX6/100))+(AY34*(AY6/100))</f>
        <v>0</v>
      </c>
    </row>
    <row r="35" spans="1:52" ht="24.75" customHeight="1">
      <c r="A35" s="101" t="s">
        <v>12</v>
      </c>
      <c r="B35" s="101"/>
      <c r="C35" s="101"/>
      <c r="D35" s="101"/>
      <c r="E35" s="101"/>
      <c r="F35" s="101">
        <f aca="true" t="shared" si="17" ref="F35:Y35">F6*F34/100</f>
        <v>0</v>
      </c>
      <c r="G35" s="101">
        <f t="shared" si="17"/>
        <v>0</v>
      </c>
      <c r="H35" s="101">
        <f t="shared" si="17"/>
        <v>0</v>
      </c>
      <c r="I35" s="101">
        <f t="shared" si="17"/>
        <v>0</v>
      </c>
      <c r="J35" s="101">
        <f t="shared" si="17"/>
        <v>0</v>
      </c>
      <c r="K35" s="101">
        <f t="shared" si="17"/>
        <v>0</v>
      </c>
      <c r="L35" s="101">
        <f t="shared" si="17"/>
        <v>0</v>
      </c>
      <c r="M35" s="101">
        <f t="shared" si="17"/>
        <v>0</v>
      </c>
      <c r="N35" s="101">
        <f t="shared" si="17"/>
        <v>0</v>
      </c>
      <c r="O35" s="101">
        <f t="shared" si="17"/>
        <v>0</v>
      </c>
      <c r="P35" s="101">
        <f t="shared" si="17"/>
        <v>0</v>
      </c>
      <c r="Q35" s="101">
        <f t="shared" si="17"/>
        <v>0</v>
      </c>
      <c r="R35" s="101">
        <f t="shared" si="17"/>
        <v>0</v>
      </c>
      <c r="S35" s="101">
        <f t="shared" si="17"/>
        <v>0</v>
      </c>
      <c r="T35" s="101">
        <f t="shared" si="17"/>
        <v>0</v>
      </c>
      <c r="U35" s="101">
        <f t="shared" si="17"/>
        <v>0</v>
      </c>
      <c r="V35" s="101">
        <f t="shared" si="17"/>
        <v>0</v>
      </c>
      <c r="W35" s="101">
        <f t="shared" si="17"/>
        <v>0</v>
      </c>
      <c r="X35" s="101">
        <f t="shared" si="17"/>
        <v>0</v>
      </c>
      <c r="Y35" s="101">
        <f t="shared" si="17"/>
        <v>0</v>
      </c>
      <c r="Z35" s="2">
        <f>F35+G35+H35+I35+J35+K35+L35+M35+N35+O35+P35+Q35+R35+S35+T35+U35+V35+W35+X35+Y35</f>
        <v>0</v>
      </c>
      <c r="AA35" s="101" t="s">
        <v>12</v>
      </c>
      <c r="AB35" s="102" t="s">
        <v>46</v>
      </c>
      <c r="AC35" s="101"/>
      <c r="AD35" s="101"/>
      <c r="AE35" s="101"/>
      <c r="AF35" s="101">
        <f aca="true" t="shared" si="18" ref="AF35:AY35">AF6*AF34/100</f>
        <v>0</v>
      </c>
      <c r="AG35" s="101">
        <f t="shared" si="18"/>
        <v>0</v>
      </c>
      <c r="AH35" s="101">
        <f t="shared" si="18"/>
        <v>0</v>
      </c>
      <c r="AI35" s="101">
        <f t="shared" si="18"/>
        <v>0</v>
      </c>
      <c r="AJ35" s="101">
        <f>AJ6*AJ34/100</f>
        <v>0</v>
      </c>
      <c r="AK35" s="101">
        <f>AK6*AK34/100</f>
        <v>0</v>
      </c>
      <c r="AL35" s="101">
        <f>AL6*AL34/100</f>
        <v>0</v>
      </c>
      <c r="AM35" s="101">
        <f t="shared" si="18"/>
        <v>0</v>
      </c>
      <c r="AN35" s="101">
        <f t="shared" si="18"/>
        <v>0</v>
      </c>
      <c r="AO35" s="101">
        <f t="shared" si="18"/>
        <v>0</v>
      </c>
      <c r="AP35" s="101">
        <f t="shared" si="18"/>
        <v>0</v>
      </c>
      <c r="AQ35" s="101">
        <f t="shared" si="18"/>
        <v>0</v>
      </c>
      <c r="AR35" s="101">
        <f t="shared" si="18"/>
        <v>0</v>
      </c>
      <c r="AS35" s="101">
        <f t="shared" si="18"/>
        <v>0</v>
      </c>
      <c r="AT35" s="101">
        <f t="shared" si="18"/>
        <v>0</v>
      </c>
      <c r="AU35" s="101">
        <f t="shared" si="18"/>
        <v>0</v>
      </c>
      <c r="AV35" s="101">
        <f t="shared" si="18"/>
        <v>0</v>
      </c>
      <c r="AW35" s="101">
        <f t="shared" si="18"/>
        <v>0</v>
      </c>
      <c r="AX35" s="101">
        <f t="shared" si="18"/>
        <v>0</v>
      </c>
      <c r="AY35" s="101">
        <f t="shared" si="18"/>
        <v>0</v>
      </c>
      <c r="AZ35" s="2">
        <f>AF35+AG35+AH35+AI35+AJ35+AK35+AL35+AM35+AN35+AO35+AP35+AQ35+AR35+AS35+AT35+AU35+AV35+AW35+AX35+AY35</f>
        <v>0</v>
      </c>
    </row>
    <row r="36" spans="1:2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52" ht="18">
      <c r="A37" s="111" t="str">
        <f>B1</f>
        <v>Mallila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</row>
    <row r="38" spans="1:25" ht="18">
      <c r="A38" s="112">
        <f>A7</f>
        <v>0</v>
      </c>
      <c r="B38" s="22"/>
      <c r="C38" s="22"/>
      <c r="D38" s="22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3" ht="18">
      <c r="A39" s="34" t="s">
        <v>14</v>
      </c>
      <c r="B39" s="34"/>
      <c r="C39" s="145">
        <f>(F35+G35+H35+I35+J35+K35+L35+M35+N35+O35+AF35+AG35+AH35+AI35+AJ35+AK35+AL35+AM35)</f>
        <v>0</v>
      </c>
      <c r="D39" s="146"/>
      <c r="E39" s="64"/>
      <c r="F39" s="39" t="s">
        <v>26</v>
      </c>
      <c r="G39" s="39"/>
      <c r="H39" s="136" t="e">
        <f>C39/C42*100</f>
        <v>#DIV/0!</v>
      </c>
      <c r="I39" s="137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ht="18">
      <c r="A40" s="35" t="s">
        <v>36</v>
      </c>
      <c r="B40" s="35"/>
      <c r="C40" s="147">
        <f>(P35+Q35+R35+S35+T35+AN35+AO35+AP35+AQ35)</f>
        <v>0</v>
      </c>
      <c r="D40" s="148"/>
      <c r="E40" s="65"/>
      <c r="F40" s="35" t="s">
        <v>38</v>
      </c>
      <c r="G40" s="35"/>
      <c r="H40" s="138" t="e">
        <f>C40/C42*100</f>
        <v>#DIV/0!</v>
      </c>
      <c r="I40" s="139"/>
      <c r="J40" s="19"/>
      <c r="K40" s="19" t="s">
        <v>41</v>
      </c>
      <c r="L40" s="19"/>
      <c r="M40" s="19" t="s">
        <v>42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4" ht="18">
      <c r="A41" s="33" t="s">
        <v>37</v>
      </c>
      <c r="B41" s="33"/>
      <c r="C41" s="149">
        <f>U35+V35+W35+X35+Y35+AR35+AS35+AT35</f>
        <v>0</v>
      </c>
      <c r="D41" s="150"/>
      <c r="E41" s="63"/>
      <c r="F41" s="33" t="s">
        <v>39</v>
      </c>
      <c r="G41" s="33"/>
      <c r="H41" s="143" t="e">
        <f>C41/C42*100</f>
        <v>#DIV/0!</v>
      </c>
      <c r="I41" s="144"/>
      <c r="J41" s="19"/>
      <c r="K41" s="19" t="s">
        <v>40</v>
      </c>
      <c r="L41" s="19"/>
      <c r="M41" s="19" t="s">
        <v>43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6"/>
    </row>
    <row r="42" spans="1:24" ht="18">
      <c r="A42" s="5" t="s">
        <v>13</v>
      </c>
      <c r="B42" s="37"/>
      <c r="C42" s="140">
        <f>SUM(C39:C41)</f>
        <v>0</v>
      </c>
      <c r="D42" s="141"/>
      <c r="E42" s="67"/>
      <c r="I42" s="38" t="e">
        <f>SUM(H39:I41)</f>
        <v>#DIV/0!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6"/>
    </row>
    <row r="43" spans="1:24" ht="18">
      <c r="A43" s="26"/>
      <c r="B43" s="26"/>
      <c r="C43" s="142"/>
      <c r="D43" s="142"/>
      <c r="E43" s="68"/>
      <c r="F43" s="6"/>
      <c r="G43" s="6"/>
      <c r="H43" s="6"/>
      <c r="I43" s="6"/>
      <c r="J43" s="6"/>
      <c r="K43" s="74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18">
      <c r="A44" s="40" t="s">
        <v>24</v>
      </c>
      <c r="B44" s="40"/>
      <c r="C44" s="132">
        <f>F35+G35+H35+I35+J35+K35+L35+M35+N35+O35+P35+Q35+R35+S35+T35+U35+V35+W35+X35+Y35</f>
        <v>0</v>
      </c>
      <c r="D44" s="133"/>
      <c r="E44" s="69"/>
      <c r="F44" s="42" t="s">
        <v>27</v>
      </c>
      <c r="G44" s="42"/>
      <c r="H44" s="157" t="e">
        <f>C44/C46*100</f>
        <v>#DIV/0!</v>
      </c>
      <c r="I44" s="158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18">
      <c r="A45" s="43" t="s">
        <v>25</v>
      </c>
      <c r="B45" s="43"/>
      <c r="C45" s="134">
        <f>AF35+AG35+AH35+AI35+AJ35+AK35+AL35+AM35+AN35+AO35+AP35+AQ35+AR35+AS35+AT35</f>
        <v>0</v>
      </c>
      <c r="D45" s="135"/>
      <c r="E45" s="70"/>
      <c r="F45" s="44" t="s">
        <v>28</v>
      </c>
      <c r="G45" s="44"/>
      <c r="H45" s="159" t="e">
        <f>C45/C46*100</f>
        <v>#DIV/0!</v>
      </c>
      <c r="I45" s="160"/>
      <c r="J45" s="6"/>
      <c r="K45" s="6"/>
      <c r="L45" s="6"/>
      <c r="M45" s="6"/>
      <c r="N45" s="6"/>
      <c r="O45" s="61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8">
      <c r="A46" s="46" t="s">
        <v>19</v>
      </c>
      <c r="B46" s="47"/>
      <c r="C46" s="130">
        <f>SUM(C44:D45)</f>
        <v>0</v>
      </c>
      <c r="D46" s="131"/>
      <c r="E46" s="73"/>
      <c r="F46" s="6"/>
      <c r="G46" s="6"/>
      <c r="H46" s="6"/>
      <c r="I46" s="59">
        <f>SUM(I44:I45)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3:25" ht="12.7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3:25" ht="12.7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3:25" ht="12.7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3:25" ht="12.7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3:25" ht="12.7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3:25" ht="12.7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3:25" ht="12.7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3:19" ht="12.7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</sheetData>
  <sheetProtection sheet="1" selectLockedCells="1"/>
  <mergeCells count="20">
    <mergeCell ref="C42:D42"/>
    <mergeCell ref="C43:D43"/>
    <mergeCell ref="C44:D44"/>
    <mergeCell ref="C45:D45"/>
    <mergeCell ref="C46:D46"/>
    <mergeCell ref="AU2:AY2"/>
    <mergeCell ref="C39:D39"/>
    <mergeCell ref="H39:I39"/>
    <mergeCell ref="C40:D40"/>
    <mergeCell ref="H40:I40"/>
    <mergeCell ref="H44:I44"/>
    <mergeCell ref="H45:I45"/>
    <mergeCell ref="AN2:AQ2"/>
    <mergeCell ref="AR2:AT2"/>
    <mergeCell ref="C41:D41"/>
    <mergeCell ref="H41:I41"/>
    <mergeCell ref="F2:O2"/>
    <mergeCell ref="P2:T2"/>
    <mergeCell ref="U2:Y2"/>
    <mergeCell ref="AF2:AM2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2"/>
  <headerFooter alignWithMargins="0">
    <oddHeader>&amp;CLUOMUVALVONTA PAKOLLISESTA RUTIINISTA VAHVUUDEKSI LUOMUELÄINTILOILLA -HANKE</oddHeader>
    <oddFooter>&amp;LKANSALLISEN RUOKAKETJUN KEHITTÄMINEN                     &amp;G&amp;C                      &amp;G&amp;R&amp;G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4"/>
  <sheetViews>
    <sheetView zoomScale="80" zoomScaleNormal="80" workbookViewId="0" topLeftCell="A1">
      <selection activeCell="B1" sqref="B1"/>
    </sheetView>
  </sheetViews>
  <sheetFormatPr defaultColWidth="9.140625" defaultRowHeight="12.75"/>
  <cols>
    <col min="1" max="1" width="16.00390625" style="0" customWidth="1"/>
    <col min="2" max="2" width="9.140625" style="0" customWidth="1"/>
    <col min="5" max="5" width="11.421875" style="0" customWidth="1"/>
    <col min="6" max="25" width="10.28125" style="0" customWidth="1"/>
    <col min="26" max="26" width="11.8515625" style="0" customWidth="1"/>
    <col min="27" max="27" width="12.28125" style="0" customWidth="1"/>
    <col min="31" max="31" width="11.140625" style="0" customWidth="1"/>
    <col min="32" max="51" width="10.28125" style="0" customWidth="1"/>
  </cols>
  <sheetData>
    <row r="1" spans="1:52" ht="23.25">
      <c r="A1" s="51" t="s">
        <v>15</v>
      </c>
      <c r="B1" s="119" t="str">
        <f>'ryhmä 1'!B1</f>
        <v>Mallila</v>
      </c>
      <c r="C1" s="51"/>
      <c r="D1" s="51"/>
      <c r="E1" s="51"/>
      <c r="F1" s="51"/>
      <c r="G1" s="52" t="s">
        <v>81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3"/>
      <c r="S1" s="24"/>
      <c r="T1" s="24"/>
      <c r="U1" s="24"/>
      <c r="V1" s="21"/>
      <c r="W1" s="21"/>
      <c r="X1" s="21"/>
      <c r="Y1" s="21"/>
      <c r="Z1" s="21"/>
      <c r="AA1" s="51" t="s">
        <v>15</v>
      </c>
      <c r="AB1" s="51" t="str">
        <f>'ryhmä 1'!B1</f>
        <v>Mallila</v>
      </c>
      <c r="AC1" s="51"/>
      <c r="AD1" s="51"/>
      <c r="AE1" s="51"/>
      <c r="AF1" s="51"/>
      <c r="AG1" s="52" t="str">
        <f>G1</f>
        <v>REHUNKULUTUS</v>
      </c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3"/>
      <c r="AU1" s="24"/>
      <c r="AV1" s="21"/>
      <c r="AW1" s="21"/>
      <c r="AX1" s="21"/>
      <c r="AY1" s="21"/>
      <c r="AZ1" s="21"/>
    </row>
    <row r="2" spans="1:51" ht="18">
      <c r="A2" s="27" t="s">
        <v>74</v>
      </c>
      <c r="B2" s="122">
        <f>'ryhmä 1'!B2</f>
        <v>2016</v>
      </c>
      <c r="C2" s="26"/>
      <c r="D2" s="28"/>
      <c r="E2" s="26"/>
      <c r="F2" s="151" t="s">
        <v>16</v>
      </c>
      <c r="G2" s="152"/>
      <c r="H2" s="152"/>
      <c r="I2" s="152"/>
      <c r="J2" s="152"/>
      <c r="K2" s="152"/>
      <c r="L2" s="152"/>
      <c r="M2" s="152"/>
      <c r="N2" s="152"/>
      <c r="O2" s="152"/>
      <c r="P2" s="154" t="s">
        <v>61</v>
      </c>
      <c r="Q2" s="155"/>
      <c r="R2" s="155"/>
      <c r="S2" s="155"/>
      <c r="T2" s="156"/>
      <c r="U2" s="152" t="s">
        <v>33</v>
      </c>
      <c r="V2" s="152"/>
      <c r="W2" s="152"/>
      <c r="X2" s="152"/>
      <c r="Y2" s="153"/>
      <c r="AA2" s="27" t="s">
        <v>74</v>
      </c>
      <c r="AB2" s="26">
        <f>B2</f>
        <v>2016</v>
      </c>
      <c r="AC2" s="26"/>
      <c r="AD2" s="28"/>
      <c r="AE2" s="26"/>
      <c r="AF2" s="151" t="s">
        <v>62</v>
      </c>
      <c r="AG2" s="152"/>
      <c r="AH2" s="152"/>
      <c r="AI2" s="152"/>
      <c r="AJ2" s="152"/>
      <c r="AK2" s="152"/>
      <c r="AL2" s="152"/>
      <c r="AM2" s="152"/>
      <c r="AN2" s="151" t="s">
        <v>63</v>
      </c>
      <c r="AO2" s="152"/>
      <c r="AP2" s="152"/>
      <c r="AQ2" s="152"/>
      <c r="AR2" s="151" t="s">
        <v>34</v>
      </c>
      <c r="AS2" s="152"/>
      <c r="AT2" s="152"/>
      <c r="AU2" s="151" t="s">
        <v>35</v>
      </c>
      <c r="AV2" s="152"/>
      <c r="AW2" s="152"/>
      <c r="AX2" s="152"/>
      <c r="AY2" s="153"/>
    </row>
    <row r="3" spans="1:51" ht="41.25" customHeight="1">
      <c r="A3" s="126" t="s">
        <v>98</v>
      </c>
      <c r="B3" s="124"/>
      <c r="C3" s="6"/>
      <c r="D3" s="16"/>
      <c r="E3" s="90" t="s">
        <v>48</v>
      </c>
      <c r="F3" s="53">
        <f>'ryhmä 1'!F3</f>
        <v>0</v>
      </c>
      <c r="G3" s="53">
        <f>'ryhmä 1'!G3</f>
        <v>0</v>
      </c>
      <c r="H3" s="53">
        <f>'ryhmä 1'!H3</f>
        <v>0</v>
      </c>
      <c r="I3" s="53">
        <f>'ryhmä 1'!I3</f>
        <v>0</v>
      </c>
      <c r="J3" s="53">
        <f>'ryhmä 1'!J3</f>
        <v>0</v>
      </c>
      <c r="K3" s="53">
        <f>'ryhmä 1'!K3</f>
        <v>0</v>
      </c>
      <c r="L3" s="53">
        <f>'ryhmä 1'!L3</f>
        <v>0</v>
      </c>
      <c r="M3" s="53">
        <f>'ryhmä 1'!M3</f>
        <v>0</v>
      </c>
      <c r="N3" s="53">
        <f>'ryhmä 1'!N3</f>
        <v>0</v>
      </c>
      <c r="O3" s="53">
        <f>'ryhmä 1'!O3</f>
        <v>0</v>
      </c>
      <c r="P3" s="53">
        <f>'ryhmä 1'!P3</f>
        <v>0</v>
      </c>
      <c r="Q3" s="53">
        <f>'ryhmä 1'!Q3</f>
        <v>0</v>
      </c>
      <c r="R3" s="53">
        <f>'ryhmä 1'!R3</f>
        <v>0</v>
      </c>
      <c r="S3" s="53">
        <f>'ryhmä 1'!S3</f>
        <v>0</v>
      </c>
      <c r="T3" s="53">
        <f>'ryhmä 1'!T3</f>
        <v>0</v>
      </c>
      <c r="U3" s="53">
        <f>'ryhmä 1'!U3</f>
        <v>0</v>
      </c>
      <c r="V3" s="53">
        <f>'ryhmä 1'!V3</f>
        <v>0</v>
      </c>
      <c r="W3" s="53">
        <f>'ryhmä 1'!W3</f>
        <v>0</v>
      </c>
      <c r="X3" s="53">
        <f>'ryhmä 1'!X3</f>
        <v>0</v>
      </c>
      <c r="Y3" s="53">
        <f>'ryhmä 1'!Y3</f>
        <v>0</v>
      </c>
      <c r="AA3" s="126" t="str">
        <f>A3</f>
        <v>Ryhmä:</v>
      </c>
      <c r="AB3" s="111">
        <f>B3</f>
        <v>0</v>
      </c>
      <c r="AC3" s="6"/>
      <c r="AD3" s="16"/>
      <c r="AE3" s="90" t="s">
        <v>48</v>
      </c>
      <c r="AF3" s="53">
        <f>'ryhmä 1'!AF3</f>
        <v>0</v>
      </c>
      <c r="AG3" s="53">
        <f>'ryhmä 1'!AG3</f>
        <v>0</v>
      </c>
      <c r="AH3" s="53">
        <f>'ryhmä 1'!AH3</f>
        <v>0</v>
      </c>
      <c r="AI3" s="53">
        <f>'ryhmä 1'!AI3</f>
        <v>0</v>
      </c>
      <c r="AJ3" s="53">
        <f>'ryhmä 1'!AJ3</f>
        <v>0</v>
      </c>
      <c r="AK3" s="53">
        <f>'ryhmä 1'!AK3</f>
        <v>0</v>
      </c>
      <c r="AL3" s="53">
        <f>'ryhmä 1'!AL3</f>
        <v>0</v>
      </c>
      <c r="AM3" s="53">
        <f>'ryhmä 1'!AM3</f>
        <v>0</v>
      </c>
      <c r="AN3" s="53">
        <f>'ryhmä 1'!AN3</f>
        <v>0</v>
      </c>
      <c r="AO3" s="53">
        <f>'ryhmä 1'!AO3</f>
        <v>0</v>
      </c>
      <c r="AP3" s="53">
        <f>'ryhmä 1'!AP3</f>
        <v>0</v>
      </c>
      <c r="AQ3" s="53">
        <f>'ryhmä 1'!AQ3</f>
        <v>0</v>
      </c>
      <c r="AR3" s="53">
        <f>'ryhmä 1'!AR3</f>
        <v>0</v>
      </c>
      <c r="AS3" s="53">
        <f>'ryhmä 1'!AS3</f>
        <v>0</v>
      </c>
      <c r="AT3" s="53">
        <f>'ryhmä 1'!AT3</f>
        <v>0</v>
      </c>
      <c r="AU3" s="53">
        <f>'ryhmä 1'!AU3</f>
        <v>0</v>
      </c>
      <c r="AV3" s="53">
        <f>'ryhmä 1'!AV3</f>
        <v>0</v>
      </c>
      <c r="AW3" s="53">
        <f>'ryhmä 1'!AW3</f>
        <v>0</v>
      </c>
      <c r="AX3" s="53">
        <f>'ryhmä 1'!AX3</f>
        <v>0</v>
      </c>
      <c r="AY3" s="53">
        <f>'ryhmä 1'!AY3</f>
        <v>0</v>
      </c>
    </row>
    <row r="4" spans="1:51" ht="12.75">
      <c r="A4" s="20"/>
      <c r="B4" s="6"/>
      <c r="C4" s="6"/>
      <c r="D4" s="16"/>
      <c r="E4" s="90" t="s">
        <v>47</v>
      </c>
      <c r="F4" s="88">
        <f>'ryhmä 1'!F4</f>
        <v>0</v>
      </c>
      <c r="G4" s="88">
        <f>'ryhmä 1'!G4</f>
        <v>0</v>
      </c>
      <c r="H4" s="88">
        <f>'ryhmä 1'!H4</f>
        <v>0</v>
      </c>
      <c r="I4" s="88">
        <f>'ryhmä 1'!I4</f>
        <v>0</v>
      </c>
      <c r="J4" s="88">
        <f>'ryhmä 1'!J4</f>
        <v>0</v>
      </c>
      <c r="K4" s="88">
        <f>'ryhmä 1'!K4</f>
        <v>0</v>
      </c>
      <c r="L4" s="88">
        <f>'ryhmä 1'!L4</f>
        <v>0</v>
      </c>
      <c r="M4" s="88">
        <f>'ryhmä 1'!M4</f>
        <v>0</v>
      </c>
      <c r="N4" s="88">
        <f>'ryhmä 1'!N4</f>
        <v>0</v>
      </c>
      <c r="O4" s="88">
        <f>'ryhmä 1'!O4</f>
        <v>0</v>
      </c>
      <c r="P4" s="88">
        <f>'ryhmä 1'!P4</f>
        <v>0</v>
      </c>
      <c r="Q4" s="88">
        <f>'ryhmä 1'!Q4</f>
        <v>0</v>
      </c>
      <c r="R4" s="88">
        <f>'ryhmä 1'!R4</f>
        <v>0</v>
      </c>
      <c r="S4" s="88">
        <f>'ryhmä 1'!S4</f>
        <v>0</v>
      </c>
      <c r="T4" s="88">
        <f>'ryhmä 1'!T4</f>
        <v>0</v>
      </c>
      <c r="U4" s="88">
        <f>'ryhmä 1'!U4</f>
        <v>0</v>
      </c>
      <c r="V4" s="88">
        <f>'ryhmä 1'!V4</f>
        <v>0</v>
      </c>
      <c r="W4" s="88">
        <f>'ryhmä 1'!W4</f>
        <v>0</v>
      </c>
      <c r="X4" s="88">
        <f>'ryhmä 1'!X4</f>
        <v>0</v>
      </c>
      <c r="Y4" s="88">
        <f>'ryhmä 1'!Y4</f>
        <v>0</v>
      </c>
      <c r="AA4" s="20"/>
      <c r="AB4" s="6"/>
      <c r="AC4" s="6"/>
      <c r="AD4" s="16"/>
      <c r="AE4" s="90" t="s">
        <v>47</v>
      </c>
      <c r="AF4" s="88">
        <f>'ryhmä 1'!AF4</f>
        <v>0</v>
      </c>
      <c r="AG4" s="88">
        <f>'ryhmä 1'!AG4</f>
        <v>0</v>
      </c>
      <c r="AH4" s="88">
        <f>'ryhmä 1'!AH4</f>
        <v>0</v>
      </c>
      <c r="AI4" s="88">
        <f>'ryhmä 1'!AI4</f>
        <v>0</v>
      </c>
      <c r="AJ4" s="88">
        <f>'ryhmä 1'!AJ4</f>
        <v>0</v>
      </c>
      <c r="AK4" s="88">
        <f>'ryhmä 1'!AK4</f>
        <v>0</v>
      </c>
      <c r="AL4" s="88">
        <f>'ryhmä 1'!AL4</f>
        <v>0</v>
      </c>
      <c r="AM4" s="88">
        <f>'ryhmä 1'!AM4</f>
        <v>0</v>
      </c>
      <c r="AN4" s="88">
        <f>'ryhmä 1'!AN4</f>
        <v>0</v>
      </c>
      <c r="AO4" s="88">
        <f>'ryhmä 1'!AO4</f>
        <v>0</v>
      </c>
      <c r="AP4" s="88">
        <f>'ryhmä 1'!AP4</f>
        <v>0</v>
      </c>
      <c r="AQ4" s="88">
        <f>'ryhmä 1'!AQ4</f>
        <v>0</v>
      </c>
      <c r="AR4" s="88">
        <f>'ryhmä 1'!AR4</f>
        <v>0</v>
      </c>
      <c r="AS4" s="88">
        <f>'ryhmä 1'!AS4</f>
        <v>0</v>
      </c>
      <c r="AT4" s="88">
        <f>'ryhmä 1'!AT4</f>
        <v>0</v>
      </c>
      <c r="AU4" s="88">
        <f>'ryhmä 1'!AU4</f>
        <v>0</v>
      </c>
      <c r="AV4" s="88">
        <f>'ryhmä 1'!AV4</f>
        <v>0</v>
      </c>
      <c r="AW4" s="88">
        <f>'ryhmä 1'!AW4</f>
        <v>0</v>
      </c>
      <c r="AX4" s="88">
        <f>'ryhmä 1'!AX4</f>
        <v>0</v>
      </c>
      <c r="AY4" s="88">
        <f>'ryhmä 1'!AY4</f>
        <v>0</v>
      </c>
    </row>
    <row r="5" spans="1:51" ht="12.75">
      <c r="A5" s="20"/>
      <c r="B5" s="6"/>
      <c r="C5" s="6"/>
      <c r="D5" s="16"/>
      <c r="E5" s="90" t="s">
        <v>75</v>
      </c>
      <c r="F5" s="88">
        <f>'ryhmä 1'!F5</f>
        <v>0</v>
      </c>
      <c r="G5" s="88">
        <f>'ryhmä 1'!G5</f>
        <v>0</v>
      </c>
      <c r="H5" s="88">
        <f>'ryhmä 1'!H5</f>
        <v>0</v>
      </c>
      <c r="I5" s="88">
        <f>'ryhmä 1'!I5</f>
        <v>0</v>
      </c>
      <c r="J5" s="88">
        <f>'ryhmä 1'!J5</f>
        <v>0</v>
      </c>
      <c r="K5" s="88">
        <f>'ryhmä 1'!K5</f>
        <v>0</v>
      </c>
      <c r="L5" s="88">
        <f>'ryhmä 1'!L5</f>
        <v>0</v>
      </c>
      <c r="M5" s="88">
        <f>'ryhmä 1'!M5</f>
        <v>0</v>
      </c>
      <c r="N5" s="88">
        <f>'ryhmä 1'!N5</f>
        <v>0</v>
      </c>
      <c r="O5" s="88">
        <f>'ryhmä 1'!O5</f>
        <v>0</v>
      </c>
      <c r="P5" s="88">
        <f>'ryhmä 1'!P5</f>
        <v>0</v>
      </c>
      <c r="Q5" s="88">
        <f>'ryhmä 1'!Q5</f>
        <v>0</v>
      </c>
      <c r="R5" s="88">
        <f>'ryhmä 1'!R5</f>
        <v>0</v>
      </c>
      <c r="S5" s="88">
        <f>'ryhmä 1'!S5</f>
        <v>0</v>
      </c>
      <c r="T5" s="88">
        <f>'ryhmä 1'!T5</f>
        <v>0</v>
      </c>
      <c r="U5" s="88">
        <f>'ryhmä 1'!U5</f>
        <v>0</v>
      </c>
      <c r="V5" s="88">
        <f>'ryhmä 1'!V5</f>
        <v>0</v>
      </c>
      <c r="W5" s="88">
        <f>'ryhmä 1'!W5</f>
        <v>0</v>
      </c>
      <c r="X5" s="88">
        <f>'ryhmä 1'!X5</f>
        <v>0</v>
      </c>
      <c r="Y5" s="88">
        <f>'ryhmä 1'!Y5</f>
        <v>0</v>
      </c>
      <c r="AA5" s="20"/>
      <c r="AB5" s="6"/>
      <c r="AC5" s="6"/>
      <c r="AD5" s="16"/>
      <c r="AE5" s="90"/>
      <c r="AF5" s="88">
        <f>'ryhmä 1'!AF5</f>
        <v>0</v>
      </c>
      <c r="AG5" s="88">
        <f>'ryhmä 1'!AG5</f>
        <v>0</v>
      </c>
      <c r="AH5" s="88">
        <f>'ryhmä 1'!AH5</f>
        <v>0</v>
      </c>
      <c r="AI5" s="88">
        <f>'ryhmä 1'!AI5</f>
        <v>0</v>
      </c>
      <c r="AJ5" s="88">
        <f>'ryhmä 1'!AJ5</f>
        <v>0</v>
      </c>
      <c r="AK5" s="88">
        <f>'ryhmä 1'!AK5</f>
        <v>0</v>
      </c>
      <c r="AL5" s="88">
        <f>'ryhmä 1'!AL5</f>
        <v>0</v>
      </c>
      <c r="AM5" s="88">
        <f>'ryhmä 1'!AM5</f>
        <v>0</v>
      </c>
      <c r="AN5" s="88">
        <f>'ryhmä 1'!AN5</f>
        <v>0</v>
      </c>
      <c r="AO5" s="88">
        <f>'ryhmä 1'!AO5</f>
        <v>0</v>
      </c>
      <c r="AP5" s="88">
        <f>'ryhmä 1'!AP5</f>
        <v>0</v>
      </c>
      <c r="AQ5" s="88">
        <f>'ryhmä 1'!AQ5</f>
        <v>0</v>
      </c>
      <c r="AR5" s="88">
        <f>'ryhmä 1'!AR5</f>
        <v>0</v>
      </c>
      <c r="AS5" s="88">
        <f>'ryhmä 1'!AS5</f>
        <v>0</v>
      </c>
      <c r="AT5" s="88">
        <f>'ryhmä 1'!AT5</f>
        <v>0</v>
      </c>
      <c r="AU5" s="88">
        <f>'ryhmä 1'!AU5</f>
        <v>0</v>
      </c>
      <c r="AV5" s="88">
        <f>'ryhmä 1'!AV5</f>
        <v>0</v>
      </c>
      <c r="AW5" s="88">
        <f>'ryhmä 1'!AW5</f>
        <v>0</v>
      </c>
      <c r="AX5" s="88">
        <f>'ryhmä 1'!AX5</f>
        <v>0</v>
      </c>
      <c r="AY5" s="88">
        <f>'ryhmä 1'!AY5</f>
        <v>0</v>
      </c>
    </row>
    <row r="6" spans="1:52" ht="13.5" thickBot="1">
      <c r="A6" s="110"/>
      <c r="B6" s="31"/>
      <c r="C6" s="32"/>
      <c r="D6" s="50"/>
      <c r="E6" s="128" t="s">
        <v>110</v>
      </c>
      <c r="F6" s="54">
        <f>'ryhmä 1'!F6</f>
        <v>0</v>
      </c>
      <c r="G6" s="54">
        <f>'ryhmä 1'!G6</f>
        <v>0</v>
      </c>
      <c r="H6" s="54">
        <f>'ryhmä 1'!H6</f>
        <v>0</v>
      </c>
      <c r="I6" s="54">
        <f>'ryhmä 1'!I6</f>
        <v>0</v>
      </c>
      <c r="J6" s="54">
        <f>'ryhmä 1'!J6</f>
        <v>0</v>
      </c>
      <c r="K6" s="54">
        <f>'ryhmä 1'!K6</f>
        <v>0</v>
      </c>
      <c r="L6" s="54">
        <f>'ryhmä 1'!L6</f>
        <v>0</v>
      </c>
      <c r="M6" s="54">
        <f>'ryhmä 1'!M6</f>
        <v>0</v>
      </c>
      <c r="N6" s="54">
        <f>'ryhmä 1'!N6</f>
        <v>0</v>
      </c>
      <c r="O6" s="54">
        <f>'ryhmä 1'!O6</f>
        <v>0</v>
      </c>
      <c r="P6" s="54">
        <f>'ryhmä 1'!P6</f>
        <v>0</v>
      </c>
      <c r="Q6" s="54">
        <f>'ryhmä 1'!Q6</f>
        <v>0</v>
      </c>
      <c r="R6" s="54">
        <f>'ryhmä 1'!R6</f>
        <v>0</v>
      </c>
      <c r="S6" s="54">
        <f>'ryhmä 1'!S6</f>
        <v>0</v>
      </c>
      <c r="T6" s="54">
        <f>'ryhmä 1'!T6</f>
        <v>0</v>
      </c>
      <c r="U6" s="54">
        <f>'ryhmä 1'!U6</f>
        <v>0</v>
      </c>
      <c r="V6" s="54">
        <f>'ryhmä 1'!V6</f>
        <v>0</v>
      </c>
      <c r="W6" s="54">
        <f>'ryhmä 1'!W6</f>
        <v>0</v>
      </c>
      <c r="X6" s="54">
        <f>'ryhmä 1'!X6</f>
        <v>0</v>
      </c>
      <c r="Y6" s="54">
        <f>'ryhmä 1'!Y6</f>
        <v>0</v>
      </c>
      <c r="Z6" s="15" t="s">
        <v>44</v>
      </c>
      <c r="AA6" s="48"/>
      <c r="AB6" s="31"/>
      <c r="AC6" s="32"/>
      <c r="AD6" s="50"/>
      <c r="AE6" s="128" t="s">
        <v>110</v>
      </c>
      <c r="AF6" s="54">
        <f>'ryhmä 1'!AF6</f>
        <v>0</v>
      </c>
      <c r="AG6" s="54">
        <f>'ryhmä 1'!AG6</f>
        <v>0</v>
      </c>
      <c r="AH6" s="54">
        <f>'ryhmä 1'!AH6</f>
        <v>0</v>
      </c>
      <c r="AI6" s="54">
        <f>'ryhmä 1'!AI6</f>
        <v>0</v>
      </c>
      <c r="AJ6" s="54">
        <f>'ryhmä 1'!AJ6</f>
        <v>0</v>
      </c>
      <c r="AK6" s="54">
        <f>'ryhmä 1'!AK6</f>
        <v>0</v>
      </c>
      <c r="AL6" s="54">
        <f>'ryhmä 1'!AL6</f>
        <v>0</v>
      </c>
      <c r="AM6" s="54">
        <f>'ryhmä 1'!AM6</f>
        <v>0</v>
      </c>
      <c r="AN6" s="54">
        <f>'ryhmä 1'!AN6</f>
        <v>0</v>
      </c>
      <c r="AO6" s="54">
        <f>'ryhmä 1'!AO6</f>
        <v>0</v>
      </c>
      <c r="AP6" s="54">
        <f>'ryhmä 1'!AP6</f>
        <v>0</v>
      </c>
      <c r="AQ6" s="54">
        <f>'ryhmä 1'!AQ6</f>
        <v>0</v>
      </c>
      <c r="AR6" s="54">
        <f>'ryhmä 1'!AR6</f>
        <v>0</v>
      </c>
      <c r="AS6" s="54">
        <f>'ryhmä 1'!AS6</f>
        <v>0</v>
      </c>
      <c r="AT6" s="54">
        <f>'ryhmä 1'!AT6</f>
        <v>0</v>
      </c>
      <c r="AU6" s="54">
        <f>'ryhmä 1'!AU6</f>
        <v>0</v>
      </c>
      <c r="AV6" s="54">
        <f>'ryhmä 1'!AV6</f>
        <v>0</v>
      </c>
      <c r="AW6" s="54">
        <f>'ryhmä 1'!AW6</f>
        <v>0</v>
      </c>
      <c r="AX6" s="54">
        <f>'ryhmä 1'!AX6</f>
        <v>0</v>
      </c>
      <c r="AY6" s="54">
        <f>'ryhmä 1'!AY6</f>
        <v>0</v>
      </c>
      <c r="AZ6" s="20" t="s">
        <v>44</v>
      </c>
    </row>
    <row r="7" spans="1:51" ht="18.75" thickTop="1">
      <c r="A7" s="36"/>
      <c r="B7" s="11"/>
      <c r="C7" s="11"/>
      <c r="D7" s="25"/>
      <c r="E7" s="25"/>
      <c r="F7" s="11"/>
      <c r="G7" s="11"/>
      <c r="H7" s="11"/>
      <c r="I7" s="11"/>
      <c r="J7" s="11"/>
      <c r="K7" s="11"/>
      <c r="L7" s="11"/>
      <c r="M7" s="11"/>
      <c r="N7" s="11"/>
      <c r="O7" s="11"/>
      <c r="P7" s="77"/>
      <c r="Q7" s="77"/>
      <c r="R7" s="77"/>
      <c r="S7" s="77"/>
      <c r="T7" s="77"/>
      <c r="U7" s="11"/>
      <c r="V7" s="11"/>
      <c r="W7" s="11"/>
      <c r="X7" s="11"/>
      <c r="Y7" s="49"/>
      <c r="AA7" s="36"/>
      <c r="AB7" s="11"/>
      <c r="AC7" s="11"/>
      <c r="AD7" s="25"/>
      <c r="AE7" s="25"/>
      <c r="AF7" s="11"/>
      <c r="AG7" s="11"/>
      <c r="AH7" s="11"/>
      <c r="AI7" s="11"/>
      <c r="AJ7" s="11"/>
      <c r="AK7" s="11"/>
      <c r="AL7" s="11"/>
      <c r="AM7" s="11"/>
      <c r="AN7" s="77"/>
      <c r="AO7" s="77"/>
      <c r="AP7" s="77"/>
      <c r="AQ7" s="77"/>
      <c r="AR7" s="11"/>
      <c r="AS7" s="11"/>
      <c r="AT7" s="11"/>
      <c r="AU7" s="77"/>
      <c r="AV7" s="77"/>
      <c r="AW7" s="77"/>
      <c r="AX7" s="77"/>
      <c r="AY7" s="91"/>
    </row>
    <row r="8" spans="1:51" ht="39" thickBot="1">
      <c r="A8" s="18" t="s">
        <v>30</v>
      </c>
      <c r="B8" s="29" t="s">
        <v>22</v>
      </c>
      <c r="C8" s="29" t="s">
        <v>17</v>
      </c>
      <c r="D8" s="29" t="s">
        <v>23</v>
      </c>
      <c r="E8" s="50" t="s">
        <v>45</v>
      </c>
      <c r="F8" s="11" t="s">
        <v>29</v>
      </c>
      <c r="G8" s="11" t="s">
        <v>29</v>
      </c>
      <c r="H8" s="11" t="s">
        <v>29</v>
      </c>
      <c r="I8" s="11" t="s">
        <v>29</v>
      </c>
      <c r="J8" s="11" t="s">
        <v>29</v>
      </c>
      <c r="K8" s="11" t="s">
        <v>29</v>
      </c>
      <c r="L8" s="11" t="s">
        <v>29</v>
      </c>
      <c r="M8" s="11" t="s">
        <v>29</v>
      </c>
      <c r="N8" s="11" t="s">
        <v>29</v>
      </c>
      <c r="O8" s="11" t="s">
        <v>29</v>
      </c>
      <c r="P8" s="77" t="s">
        <v>29</v>
      </c>
      <c r="Q8" s="77" t="s">
        <v>29</v>
      </c>
      <c r="R8" s="77" t="s">
        <v>29</v>
      </c>
      <c r="S8" s="77" t="s">
        <v>29</v>
      </c>
      <c r="T8" s="77" t="s">
        <v>29</v>
      </c>
      <c r="U8" s="11" t="s">
        <v>29</v>
      </c>
      <c r="V8" s="11" t="s">
        <v>29</v>
      </c>
      <c r="W8" s="11" t="s">
        <v>29</v>
      </c>
      <c r="X8" s="11" t="s">
        <v>29</v>
      </c>
      <c r="Y8" s="17" t="s">
        <v>29</v>
      </c>
      <c r="AA8" s="18" t="s">
        <v>30</v>
      </c>
      <c r="AB8" s="29" t="s">
        <v>22</v>
      </c>
      <c r="AC8" s="29" t="s">
        <v>17</v>
      </c>
      <c r="AD8" s="29" t="s">
        <v>23</v>
      </c>
      <c r="AE8" s="50" t="s">
        <v>45</v>
      </c>
      <c r="AF8" s="11" t="s">
        <v>29</v>
      </c>
      <c r="AG8" s="11" t="s">
        <v>29</v>
      </c>
      <c r="AH8" s="11" t="s">
        <v>29</v>
      </c>
      <c r="AI8" s="11" t="s">
        <v>29</v>
      </c>
      <c r="AJ8" s="11" t="s">
        <v>29</v>
      </c>
      <c r="AK8" s="11" t="s">
        <v>29</v>
      </c>
      <c r="AL8" s="11" t="s">
        <v>29</v>
      </c>
      <c r="AM8" s="11" t="s">
        <v>29</v>
      </c>
      <c r="AN8" s="77" t="s">
        <v>29</v>
      </c>
      <c r="AO8" s="77" t="s">
        <v>29</v>
      </c>
      <c r="AP8" s="77" t="s">
        <v>29</v>
      </c>
      <c r="AQ8" s="77" t="s">
        <v>29</v>
      </c>
      <c r="AR8" s="11" t="s">
        <v>29</v>
      </c>
      <c r="AS8" s="11" t="s">
        <v>29</v>
      </c>
      <c r="AT8" s="11" t="s">
        <v>29</v>
      </c>
      <c r="AU8" s="77" t="s">
        <v>29</v>
      </c>
      <c r="AV8" s="77" t="s">
        <v>29</v>
      </c>
      <c r="AW8" s="77" t="s">
        <v>29</v>
      </c>
      <c r="AX8" s="77" t="s">
        <v>29</v>
      </c>
      <c r="AY8" s="92" t="s">
        <v>29</v>
      </c>
    </row>
    <row r="9" spans="1:52" ht="24.75" customHeight="1" thickTop="1">
      <c r="A9" s="116" t="s">
        <v>49</v>
      </c>
      <c r="B9" s="84">
        <v>31</v>
      </c>
      <c r="C9" s="84"/>
      <c r="D9" s="3">
        <f>B9*C9</f>
        <v>0</v>
      </c>
      <c r="E9" s="71" t="e">
        <f>Z9/D9</f>
        <v>#DIV/0!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78"/>
      <c r="Q9" s="78"/>
      <c r="R9" s="78"/>
      <c r="S9" s="78"/>
      <c r="T9" s="78"/>
      <c r="U9" s="55"/>
      <c r="V9" s="55"/>
      <c r="W9" s="55"/>
      <c r="X9" s="55"/>
      <c r="Y9" s="55"/>
      <c r="Z9">
        <f>(F9*(F6/100))+(G9*(G6/100))+(H9*(H6/100))+(I9*(I6/100))+(J9*(J6/100))+(K9*(K6/100))+(L9*(L6/100))+(M9*(M6/100))+(N9*(N6/100))+(O9*(O6/100))+(P9*(P6/100))+(Q9*(Q6/100))+(R9*(R6/100))+(S9*(S6/100))+(T9*(T6/100))+(U9*(U6/100))+(V9*(V6/100))+(W9*(W6/100))+(X9*(X6/100))+(Y9*(Y6/100))</f>
        <v>0</v>
      </c>
      <c r="AA9" s="62" t="str">
        <f aca="true" t="shared" si="0" ref="AA9:AC15">A9</f>
        <v>tammikuu</v>
      </c>
      <c r="AB9" s="55">
        <f t="shared" si="0"/>
        <v>31</v>
      </c>
      <c r="AC9" s="55">
        <f t="shared" si="0"/>
        <v>0</v>
      </c>
      <c r="AD9" s="3">
        <f>AB9*AC9</f>
        <v>0</v>
      </c>
      <c r="AE9" s="71" t="e">
        <f aca="true" t="shared" si="1" ref="AE9:AE16">AZ9/AD9</f>
        <v>#DIV/0!</v>
      </c>
      <c r="AF9" s="55"/>
      <c r="AG9" s="55"/>
      <c r="AH9" s="55"/>
      <c r="AI9" s="55"/>
      <c r="AJ9" s="55"/>
      <c r="AK9" s="55"/>
      <c r="AL9" s="55"/>
      <c r="AM9" s="55"/>
      <c r="AN9" s="78"/>
      <c r="AO9" s="78"/>
      <c r="AP9" s="78"/>
      <c r="AQ9" s="78"/>
      <c r="AR9" s="55"/>
      <c r="AS9" s="55"/>
      <c r="AT9" s="55"/>
      <c r="AU9" s="78"/>
      <c r="AV9" s="78"/>
      <c r="AW9" s="78"/>
      <c r="AX9" s="78"/>
      <c r="AY9" s="78"/>
      <c r="AZ9">
        <f>(AF9*(AF6/100))+(AG9*(AG6/100))+(AH9*(AH6/100))+(AI9*(AI6/100))+(AJ9*(AJ6/100))+(AK9*(AK6/100))+(AL9*(AL6/100))+(AM9*(AM6/100))+(AN9*(AN6/100))+(AO9*(AO6/100))+(AP9*(AP6/100))+(AQ9*(AQ6/100))+(AR9*(AR6/100))+(AS9*(AS6/100))+(AT9*(AT6/100))+(AU9*(AU6/100))+(AV9*(AV6/100))+(AW9*(AW6/100))+(AX9*(AX6/100))+(AY9*(AY6/100))</f>
        <v>0</v>
      </c>
    </row>
    <row r="10" spans="1:52" ht="24.75" customHeight="1">
      <c r="A10" s="116" t="s">
        <v>50</v>
      </c>
      <c r="B10" s="84">
        <v>28</v>
      </c>
      <c r="C10" s="84"/>
      <c r="D10" s="3">
        <f aca="true" t="shared" si="2" ref="D10:D31">B10*C10</f>
        <v>0</v>
      </c>
      <c r="E10" s="71" t="e">
        <f aca="true" t="shared" si="3" ref="E10:E34">Z10/D10</f>
        <v>#DIV/0!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78"/>
      <c r="Q10" s="78"/>
      <c r="R10" s="78"/>
      <c r="S10" s="78"/>
      <c r="T10" s="78"/>
      <c r="U10" s="55"/>
      <c r="V10" s="55"/>
      <c r="W10" s="55"/>
      <c r="X10" s="55"/>
      <c r="Y10" s="55"/>
      <c r="Z10">
        <f>(F10*(F6/100))+(G10*(G6/100))+(H10*(H6/100))+(I10*(I6/100))+(J10*(J6/100))+(K10*(K6/100))+(L10*(L6/100))+(M10*(M6/100))+(N10*(N6/100))+(O10*(O6/100))+(P10*(P6/100))+(Q10*(Q6/100))+(R10*(R6/100))+(S10*(S6/100))+(T10*(T6/100))+(U10*(U6/100))+(V10*(V6/100))+(W10*(W6/100))+(X10*(X6/100))+(Y10*(Y6/100))</f>
        <v>0</v>
      </c>
      <c r="AA10" s="62" t="str">
        <f t="shared" si="0"/>
        <v>helmikuu</v>
      </c>
      <c r="AB10" s="55">
        <f t="shared" si="0"/>
        <v>28</v>
      </c>
      <c r="AC10" s="55">
        <f t="shared" si="0"/>
        <v>0</v>
      </c>
      <c r="AD10" s="3">
        <f aca="true" t="shared" si="4" ref="AD10:AD15">AB10*AC10</f>
        <v>0</v>
      </c>
      <c r="AE10" s="71" t="e">
        <f t="shared" si="1"/>
        <v>#DIV/0!</v>
      </c>
      <c r="AF10" s="55"/>
      <c r="AG10" s="55"/>
      <c r="AH10" s="55"/>
      <c r="AI10" s="55"/>
      <c r="AJ10" s="55"/>
      <c r="AK10" s="55"/>
      <c r="AL10" s="55"/>
      <c r="AM10" s="55"/>
      <c r="AN10" s="78"/>
      <c r="AO10" s="78"/>
      <c r="AP10" s="78"/>
      <c r="AQ10" s="78"/>
      <c r="AR10" s="55"/>
      <c r="AS10" s="55"/>
      <c r="AT10" s="55"/>
      <c r="AU10" s="78"/>
      <c r="AV10" s="78"/>
      <c r="AW10" s="78"/>
      <c r="AX10" s="78"/>
      <c r="AY10" s="78"/>
      <c r="AZ10">
        <f>(AF10*(AF6/100))+(AG10*(AG6/100))+(AH10*(AH6/100))+(AI10*(AI6/100))+(AJ10*(AJ6/100))+(AK10*(AK6/100))+(AL10*(AL6/100))+(AM10*(AM6/100))+(AN10*(AN6/100))+(AO10*(AO6/100))+(AP10*(AP6/100))+(AQ10*(AQ6/100))+(AR10*(AR6/100))+(AS10*(AS6/100))+(AT10*(AT6/100))+(AU10*(AU6/100))+(AV10*(AV6/100))+(AW10*(AW6/100))+(AX10*(AX6/100))+(AY10*(AY6/100))</f>
        <v>0</v>
      </c>
    </row>
    <row r="11" spans="1:52" ht="24.75" customHeight="1">
      <c r="A11" s="116" t="s">
        <v>51</v>
      </c>
      <c r="B11" s="84">
        <v>31</v>
      </c>
      <c r="C11" s="84"/>
      <c r="D11" s="3">
        <f t="shared" si="2"/>
        <v>0</v>
      </c>
      <c r="E11" s="71" t="e">
        <f t="shared" si="3"/>
        <v>#DIV/0!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78"/>
      <c r="Q11" s="78"/>
      <c r="R11" s="78"/>
      <c r="S11" s="78"/>
      <c r="T11" s="78"/>
      <c r="U11" s="55"/>
      <c r="V11" s="55"/>
      <c r="W11" s="55"/>
      <c r="X11" s="55"/>
      <c r="Y11" s="55"/>
      <c r="Z11">
        <f>(F11*(F6/100))+(G11*(G6/100))+(H11*(H6/100))+(I11*(I6/100))+(J11*(J6/100))+(K11*(K6/100))+(L11*(L6/100))+(M11*(M6/100))+(N11*(N6/100))+(O11*(O6/100))+(P11*(P6/100))+(Q11*(Q6/100))+(R11*(R6/100))+(S11*(S6/100))+(T11*(T6/100))+(U11*(U6/100))+(V11*(V6/100))+(W11*(W6/100))+(X11*(X6/100))+(Y11*(Y6/100))</f>
        <v>0</v>
      </c>
      <c r="AA11" s="62" t="str">
        <f t="shared" si="0"/>
        <v>maaliskuu</v>
      </c>
      <c r="AB11" s="55">
        <f t="shared" si="0"/>
        <v>31</v>
      </c>
      <c r="AC11" s="55">
        <f t="shared" si="0"/>
        <v>0</v>
      </c>
      <c r="AD11" s="3">
        <f t="shared" si="4"/>
        <v>0</v>
      </c>
      <c r="AE11" s="71" t="e">
        <f t="shared" si="1"/>
        <v>#DIV/0!</v>
      </c>
      <c r="AF11" s="55"/>
      <c r="AG11" s="55"/>
      <c r="AH11" s="55"/>
      <c r="AI11" s="55"/>
      <c r="AJ11" s="55"/>
      <c r="AK11" s="55"/>
      <c r="AL11" s="55"/>
      <c r="AM11" s="55"/>
      <c r="AN11" s="78"/>
      <c r="AO11" s="78"/>
      <c r="AP11" s="78"/>
      <c r="AQ11" s="78"/>
      <c r="AR11" s="55"/>
      <c r="AS11" s="55"/>
      <c r="AT11" s="55"/>
      <c r="AU11" s="78"/>
      <c r="AV11" s="78"/>
      <c r="AW11" s="78"/>
      <c r="AX11" s="78"/>
      <c r="AY11" s="78"/>
      <c r="AZ11">
        <f>(AF11*(AF6/100))+(AG11*(AG6/100))+(AH11*(AH6/100))+(AI11*(AI6/100))+(AJ11*(AJ6/100))+(AK11*(AK6/100))+(AL11*(AL6/100))+(AM11*(AM6/100))+(AN11*(AN6/100))+(AO11*(AO6/100))+(AP11*(AP6/100))+(AQ11*(AQ6/100))+(AR11*(AR6/100))+(AS11*(AS6/100))+(AT11*(AT6/100))+(AU11*(AU6/100))+(AV11*(AV6/100))+(AW11*(AW6/100))+(AX11*(AX6/100))+(AY11*(AY6/100))</f>
        <v>0</v>
      </c>
    </row>
    <row r="12" spans="1:52" ht="24.75" customHeight="1">
      <c r="A12" s="116" t="s">
        <v>52</v>
      </c>
      <c r="B12" s="84">
        <v>30</v>
      </c>
      <c r="C12" s="84"/>
      <c r="D12" s="3">
        <f t="shared" si="2"/>
        <v>0</v>
      </c>
      <c r="E12" s="71" t="e">
        <f t="shared" si="3"/>
        <v>#DIV/0!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78"/>
      <c r="Q12" s="78"/>
      <c r="R12" s="78"/>
      <c r="S12" s="78"/>
      <c r="T12" s="78"/>
      <c r="U12" s="55"/>
      <c r="V12" s="55"/>
      <c r="W12" s="55"/>
      <c r="X12" s="55"/>
      <c r="Y12" s="55"/>
      <c r="Z12">
        <f>(F12*(F6/100))+(G12*(G6/100))+(H12*(H6/100))+(I12*(I6/100))+(J12*(J6/100))+(K12*(K6/100))+(L12*(L6/100))+(M12*(M6/100))+(N12*(N6/100))+(O12*(O6/100))+(P12*(P6/100))+(Q12*(Q6/100))+(R12*(R6/100))+(S12*(S6/100))+(T12*(T6/100))+(U12*(U6/100))+(V12*(V6/100))+(W12*(W6/100))+(X12*(X6/100))+(Y12*(Y6/100))</f>
        <v>0</v>
      </c>
      <c r="AA12" s="62" t="str">
        <f t="shared" si="0"/>
        <v>huhtikuu</v>
      </c>
      <c r="AB12" s="55">
        <f t="shared" si="0"/>
        <v>30</v>
      </c>
      <c r="AC12" s="55">
        <f t="shared" si="0"/>
        <v>0</v>
      </c>
      <c r="AD12" s="3">
        <f t="shared" si="4"/>
        <v>0</v>
      </c>
      <c r="AE12" s="71" t="e">
        <f t="shared" si="1"/>
        <v>#DIV/0!</v>
      </c>
      <c r="AF12" s="55"/>
      <c r="AG12" s="55"/>
      <c r="AH12" s="55"/>
      <c r="AI12" s="55"/>
      <c r="AJ12" s="55"/>
      <c r="AK12" s="55"/>
      <c r="AL12" s="55"/>
      <c r="AM12" s="55"/>
      <c r="AN12" s="78"/>
      <c r="AO12" s="78"/>
      <c r="AP12" s="78"/>
      <c r="AQ12" s="78"/>
      <c r="AR12" s="55"/>
      <c r="AS12" s="55"/>
      <c r="AT12" s="55"/>
      <c r="AU12" s="78"/>
      <c r="AV12" s="78"/>
      <c r="AW12" s="78"/>
      <c r="AX12" s="78"/>
      <c r="AY12" s="78"/>
      <c r="AZ12">
        <f>(AF12*(AF6/100))+(AG12*(AG6/100))+(AH12*(AH6/100))+(AI12*(AI6/100))+(AJ12*(AJ6/100))+(AK12*(AK6/100))+(AL12*(AL6/100))+(AM12*(AM6/100))+(AN12*(AN6/100))+(AO12*(AO6/100))+(AP12*(AP6/100))+(AQ12*(AQ6/100))+(AR12*(AR6/100))+(AS12*(AS6/100))+(AT12*(AT6/100))+(AU12*(AU6/100))+(AV12*(AV6/100))+(AW12*(AW6/100))+(AX12*(AX6/100))+(AY12*(AY6/100))</f>
        <v>0</v>
      </c>
    </row>
    <row r="13" spans="1:52" ht="24.75" customHeight="1">
      <c r="A13" s="116" t="s">
        <v>53</v>
      </c>
      <c r="B13" s="84">
        <v>31</v>
      </c>
      <c r="C13" s="84"/>
      <c r="D13" s="3">
        <f t="shared" si="2"/>
        <v>0</v>
      </c>
      <c r="E13" s="71" t="e">
        <f t="shared" si="3"/>
        <v>#DIV/0!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78"/>
      <c r="Q13" s="78"/>
      <c r="R13" s="78"/>
      <c r="S13" s="78"/>
      <c r="T13" s="78"/>
      <c r="U13" s="55"/>
      <c r="V13" s="55"/>
      <c r="W13" s="55"/>
      <c r="X13" s="55"/>
      <c r="Y13" s="55"/>
      <c r="Z13">
        <f>(F13*(F6/100))+(G13*(G6/100))+(H13*(H6/100))+(I13*(I6/100))+(J13*(J6/100))+(K13*(K6/100))+(L13*(L6/100))+(M13*(M6/100))+(N13*(N6/100))+(O13*(O6/100))+(P13*(P6/100))+(Q13*(Q6/100))+(R13*(R6/100))+(S13*(S6/100))+(T13*(T6/100))+(U13*(U6/100))+(V13*(V6/100))+(W13*(W6/100))+(X13*(X6/100))+(Y13*(Y6/100))</f>
        <v>0</v>
      </c>
      <c r="AA13" s="62" t="str">
        <f t="shared" si="0"/>
        <v>toukokuu</v>
      </c>
      <c r="AB13" s="55">
        <f t="shared" si="0"/>
        <v>31</v>
      </c>
      <c r="AC13" s="55">
        <f t="shared" si="0"/>
        <v>0</v>
      </c>
      <c r="AD13" s="3">
        <f t="shared" si="4"/>
        <v>0</v>
      </c>
      <c r="AE13" s="71" t="e">
        <f t="shared" si="1"/>
        <v>#DIV/0!</v>
      </c>
      <c r="AF13" s="55"/>
      <c r="AG13" s="55"/>
      <c r="AH13" s="55"/>
      <c r="AI13" s="55"/>
      <c r="AJ13" s="55"/>
      <c r="AK13" s="55"/>
      <c r="AL13" s="55"/>
      <c r="AM13" s="55"/>
      <c r="AN13" s="78"/>
      <c r="AO13" s="78"/>
      <c r="AP13" s="78"/>
      <c r="AQ13" s="78"/>
      <c r="AR13" s="55"/>
      <c r="AS13" s="55"/>
      <c r="AT13" s="55"/>
      <c r="AU13" s="78"/>
      <c r="AV13" s="78"/>
      <c r="AW13" s="78"/>
      <c r="AX13" s="78"/>
      <c r="AY13" s="78"/>
      <c r="AZ13">
        <f>(AF13*(AF6/100))+(AG13*(AG6/100))+(AH13*(AH6/100))+(AI13*(AI6/100))+(AJ13*(AJ6/100))+(AK13*(AK6/100))+(AL13*(AL6/100))+(AM13*(AM6/100))+(AN13*(AN6/100))+(AO13*(AO6/100))+(AP13*(AP6/100))+(AQ13*(AQ6/100))+(AR13*(AR6/100))+(AS13*(AS6/100))+(AT13*(AT6/100))+(AU13*(AU6/100))+(AV13*(AV6/100))+(AW13*(AW6/100))+(AX13*(AX6/100))+(AY13*(AY6/100))</f>
        <v>0</v>
      </c>
    </row>
    <row r="14" spans="1:52" ht="24.75" customHeight="1">
      <c r="A14" s="3"/>
      <c r="B14" s="84"/>
      <c r="C14" s="84"/>
      <c r="D14" s="3">
        <f t="shared" si="2"/>
        <v>0</v>
      </c>
      <c r="E14" s="71" t="e">
        <f t="shared" si="3"/>
        <v>#DIV/0!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78"/>
      <c r="Q14" s="78"/>
      <c r="R14" s="78"/>
      <c r="S14" s="78"/>
      <c r="T14" s="78"/>
      <c r="U14" s="55"/>
      <c r="V14" s="55"/>
      <c r="W14" s="55"/>
      <c r="X14" s="55"/>
      <c r="Y14" s="55"/>
      <c r="Z14">
        <f>(F14*(F6/100))+(G14*(G6/100))+(H14*(H6/100))+(I14*(I6/100))+(J14*(J6/100))+(K14*(K6/100))+(L14*(L6/100))+(M14*(M6/100))+(N14*(N6/100))+(O14*(O6/100))+(P14*(P6/100))+(Q14*(Q6/100))+(R14*(R6/100))+(S14*(S6/100))+(T14*(T6/100))+(U14*(U6/100))+(V14*(V6/100))+(W14*(W6/100))+(X14*(X6/100))+(Y14*(Y6/100))</f>
        <v>0</v>
      </c>
      <c r="AA14" s="3">
        <f t="shared" si="0"/>
        <v>0</v>
      </c>
      <c r="AB14" s="55">
        <f t="shared" si="0"/>
        <v>0</v>
      </c>
      <c r="AC14" s="55">
        <f t="shared" si="0"/>
        <v>0</v>
      </c>
      <c r="AD14" s="3">
        <f t="shared" si="4"/>
        <v>0</v>
      </c>
      <c r="AE14" s="71" t="e">
        <f t="shared" si="1"/>
        <v>#DIV/0!</v>
      </c>
      <c r="AF14" s="55"/>
      <c r="AG14" s="55"/>
      <c r="AH14" s="55"/>
      <c r="AI14" s="55"/>
      <c r="AJ14" s="55"/>
      <c r="AK14" s="55"/>
      <c r="AL14" s="55"/>
      <c r="AM14" s="55"/>
      <c r="AN14" s="78"/>
      <c r="AO14" s="78"/>
      <c r="AP14" s="78"/>
      <c r="AQ14" s="78"/>
      <c r="AR14" s="55"/>
      <c r="AS14" s="55"/>
      <c r="AT14" s="55"/>
      <c r="AU14" s="78"/>
      <c r="AV14" s="78"/>
      <c r="AW14" s="78"/>
      <c r="AX14" s="78"/>
      <c r="AY14" s="78"/>
      <c r="AZ14">
        <f>(AF14*(AF6/100))+(AG14*(AG6/100))+(AH14*(AH6/100))+(AI14*(AI6/100))+(AJ14*(AJ6/100))+(AK14*(AK6/100))+(AL14*(AL6/100))+(AM14*(AM6/100))+(AN14*(AN6/100))+(AO14*(AO6/100))+(AP14*(AP6/100))+(AQ14*(AQ6/100))+(AR14*(AR6/100))+(AS14*(AS6/100))+(AT14*(AT6/100))+(AU14*(AU6/100))+(AV14*(AV6/100))+(AW14*(AW6/100))+(AX14*(AX6/100))+(AY14*(AY6/100))</f>
        <v>0</v>
      </c>
    </row>
    <row r="15" spans="1:52" ht="24.75" customHeight="1">
      <c r="A15" s="3"/>
      <c r="B15" s="84"/>
      <c r="C15" s="84"/>
      <c r="D15" s="3">
        <f t="shared" si="2"/>
        <v>0</v>
      </c>
      <c r="E15" s="71" t="e">
        <f t="shared" si="3"/>
        <v>#DIV/0!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78"/>
      <c r="Q15" s="78"/>
      <c r="R15" s="78"/>
      <c r="S15" s="78"/>
      <c r="T15" s="78"/>
      <c r="U15" s="55"/>
      <c r="V15" s="55"/>
      <c r="W15" s="55"/>
      <c r="X15" s="55"/>
      <c r="Y15" s="55"/>
      <c r="Z15">
        <f>(F15*(F6/100))+(G15*(G6/100))+(H15*(H6/100))+(I15*(I6/100))+(J15*(J6/100))+(K15*(K6/100))+(L15*(L6/100))+(M15*(M6/100))+(N15*(N6/100))+(O15*(O6/100))+(P15*(P6/100))+(Q15*(Q6/100))+(R15*(R6/100))+(S15*(S6/100))+(T15*(T6/100))+(U15*(U6/100))+(V15*(V6/100))+(W15*(W6/100))+(X15*(X6/100))+(Y15*(Y6/100))</f>
        <v>0</v>
      </c>
      <c r="AA15" s="3">
        <f t="shared" si="0"/>
        <v>0</v>
      </c>
      <c r="AB15" s="55">
        <f t="shared" si="0"/>
        <v>0</v>
      </c>
      <c r="AC15" s="55">
        <f t="shared" si="0"/>
        <v>0</v>
      </c>
      <c r="AD15" s="3">
        <f t="shared" si="4"/>
        <v>0</v>
      </c>
      <c r="AE15" s="71" t="e">
        <f t="shared" si="1"/>
        <v>#DIV/0!</v>
      </c>
      <c r="AF15" s="55"/>
      <c r="AG15" s="55"/>
      <c r="AH15" s="55"/>
      <c r="AI15" s="55"/>
      <c r="AJ15" s="55"/>
      <c r="AK15" s="55"/>
      <c r="AL15" s="55"/>
      <c r="AM15" s="55"/>
      <c r="AN15" s="78"/>
      <c r="AO15" s="78"/>
      <c r="AP15" s="78"/>
      <c r="AQ15" s="78"/>
      <c r="AR15" s="55"/>
      <c r="AS15" s="55"/>
      <c r="AT15" s="55"/>
      <c r="AU15" s="78"/>
      <c r="AV15" s="78"/>
      <c r="AW15" s="78"/>
      <c r="AX15" s="78"/>
      <c r="AY15" s="78"/>
      <c r="AZ15">
        <f>(AF15*(AF6/100))+(AG15*(AG6/100))+(AH15*(AH6/100))+(AI15*(AI6/100))+(AJ15*(AJ6/100))+(AK15*(AK6/100))+(AL15*(AL6/100))+(AM15*(AM6/100))+(AN15*(AN6/100))+(AO15*(AO6/100))+(AP15*(AP6/100))+(AQ15*(AQ6/100))+(AR15*(AR6/100))+(AS15*(AS6/100))+(AT15*(AT6/100))+(AU15*(AU6/100))+(AV15*(AV6/100))+(AW15*(AW6/100))+(AX15*(AX6/100))+(AY15*(AY6/100))</f>
        <v>0</v>
      </c>
    </row>
    <row r="16" spans="1:52" ht="24.75" customHeight="1">
      <c r="A16" s="12" t="s">
        <v>19</v>
      </c>
      <c r="B16" s="12">
        <f>SUM(B9:B15)</f>
        <v>151</v>
      </c>
      <c r="C16" s="12"/>
      <c r="D16" s="12">
        <f>SUM(D9:D15)</f>
        <v>0</v>
      </c>
      <c r="E16" s="72" t="e">
        <f t="shared" si="3"/>
        <v>#DIV/0!</v>
      </c>
      <c r="F16" s="12">
        <f aca="true" t="shared" si="5" ref="F16:Y16">SUM(F9:F15)</f>
        <v>0</v>
      </c>
      <c r="G16" s="12">
        <f t="shared" si="5"/>
        <v>0</v>
      </c>
      <c r="H16" s="12">
        <f t="shared" si="5"/>
        <v>0</v>
      </c>
      <c r="I16" s="12">
        <f t="shared" si="5"/>
        <v>0</v>
      </c>
      <c r="J16" s="12">
        <f t="shared" si="5"/>
        <v>0</v>
      </c>
      <c r="K16" s="12">
        <f>SUM(K9:K15)</f>
        <v>0</v>
      </c>
      <c r="L16" s="12">
        <f t="shared" si="5"/>
        <v>0</v>
      </c>
      <c r="M16" s="12">
        <f t="shared" si="5"/>
        <v>0</v>
      </c>
      <c r="N16" s="12">
        <f t="shared" si="5"/>
        <v>0</v>
      </c>
      <c r="O16" s="12">
        <f t="shared" si="5"/>
        <v>0</v>
      </c>
      <c r="P16" s="79">
        <f t="shared" si="5"/>
        <v>0</v>
      </c>
      <c r="Q16" s="79">
        <f t="shared" si="5"/>
        <v>0</v>
      </c>
      <c r="R16" s="79">
        <f t="shared" si="5"/>
        <v>0</v>
      </c>
      <c r="S16" s="79">
        <f t="shared" si="5"/>
        <v>0</v>
      </c>
      <c r="T16" s="79">
        <f t="shared" si="5"/>
        <v>0</v>
      </c>
      <c r="U16" s="12">
        <f t="shared" si="5"/>
        <v>0</v>
      </c>
      <c r="V16" s="12">
        <f t="shared" si="5"/>
        <v>0</v>
      </c>
      <c r="W16" s="12">
        <f t="shared" si="5"/>
        <v>0</v>
      </c>
      <c r="X16" s="12">
        <f t="shared" si="5"/>
        <v>0</v>
      </c>
      <c r="Y16" s="12">
        <f t="shared" si="5"/>
        <v>0</v>
      </c>
      <c r="Z16">
        <f>(F16*(F6/100))+(G16*(G6/100))+(H16*(H6/100))+(I16*(I6/100))+(J16*(J6/100))+(K16*(K6/100))+(L16*(L6/100))+(M16*(M6/100))+(N16*(N6/100))+(O16*(O6/100))+(P16*(P6/100))+(Q16*(Q6/100))+(R16*(R6/100))+(S16*(S6/100))+(T16*(T6/100))+(U16*(U6/100))+(V16*(V6/100))+(W16*(W6/100))+(X16*(X6/100))+(Y16*(Y6/100))</f>
        <v>0</v>
      </c>
      <c r="AA16" s="12" t="s">
        <v>19</v>
      </c>
      <c r="AB16" s="12">
        <f>SUM(AB9:AB15)</f>
        <v>151</v>
      </c>
      <c r="AC16" s="12"/>
      <c r="AD16" s="12">
        <f>SUM(AD9:AD15)</f>
        <v>0</v>
      </c>
      <c r="AE16" s="72" t="e">
        <f t="shared" si="1"/>
        <v>#DIV/0!</v>
      </c>
      <c r="AF16" s="12">
        <f aca="true" t="shared" si="6" ref="AF16:AY16">SUM(AF9:AF15)</f>
        <v>0</v>
      </c>
      <c r="AG16" s="12">
        <f t="shared" si="6"/>
        <v>0</v>
      </c>
      <c r="AH16" s="12">
        <f t="shared" si="6"/>
        <v>0</v>
      </c>
      <c r="AI16" s="12">
        <f t="shared" si="6"/>
        <v>0</v>
      </c>
      <c r="AJ16" s="12">
        <f>SUM(AJ9:AJ15)</f>
        <v>0</v>
      </c>
      <c r="AK16" s="12">
        <f>SUM(AK9:AK15)</f>
        <v>0</v>
      </c>
      <c r="AL16" s="12">
        <f>SUM(AL9:AL15)</f>
        <v>0</v>
      </c>
      <c r="AM16" s="12">
        <f t="shared" si="6"/>
        <v>0</v>
      </c>
      <c r="AN16" s="79">
        <f t="shared" si="6"/>
        <v>0</v>
      </c>
      <c r="AO16" s="79">
        <f t="shared" si="6"/>
        <v>0</v>
      </c>
      <c r="AP16" s="79">
        <f t="shared" si="6"/>
        <v>0</v>
      </c>
      <c r="AQ16" s="79">
        <f t="shared" si="6"/>
        <v>0</v>
      </c>
      <c r="AR16" s="12">
        <f t="shared" si="6"/>
        <v>0</v>
      </c>
      <c r="AS16" s="12">
        <f t="shared" si="6"/>
        <v>0</v>
      </c>
      <c r="AT16" s="12">
        <f t="shared" si="6"/>
        <v>0</v>
      </c>
      <c r="AU16" s="79">
        <f t="shared" si="6"/>
        <v>0</v>
      </c>
      <c r="AV16" s="79">
        <f t="shared" si="6"/>
        <v>0</v>
      </c>
      <c r="AW16" s="79">
        <f t="shared" si="6"/>
        <v>0</v>
      </c>
      <c r="AX16" s="79">
        <f t="shared" si="6"/>
        <v>0</v>
      </c>
      <c r="AY16" s="79">
        <f t="shared" si="6"/>
        <v>0</v>
      </c>
      <c r="AZ16">
        <f>(AF16*(AF6/100))+(AG16*(AG6/100))+(AH16*(AH6/100))+(AI16*(AI6/100))+(AJ16*(AJ6/100))+(AK16*(AK6/100))+(AL16*(AL6/100))+(AM16*(AM6/100))+(AN16*(AN6/100))+(AO16*(AO6/100))+(AP16*(AP6/100))+(AQ16*(AQ6/100))+(AR16*(AR6/100))+(AS16*(AS6/100))+(AT16*(AT6/100))+(AU16*(AU6/100))+(AV16*(AV6/100))+(AW16*(AW6/100))+(AX16*(AX6/100))+(AY16*(AY6/100))</f>
        <v>0</v>
      </c>
    </row>
    <row r="17" spans="1:51" ht="24.75" customHeight="1">
      <c r="A17" s="13"/>
      <c r="B17" s="13"/>
      <c r="C17" s="13"/>
      <c r="D17" s="10"/>
      <c r="E17" s="7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0"/>
      <c r="Q17" s="80"/>
      <c r="R17" s="80"/>
      <c r="S17" s="80"/>
      <c r="T17" s="80"/>
      <c r="U17" s="10"/>
      <c r="V17" s="10"/>
      <c r="W17" s="10"/>
      <c r="X17" s="10"/>
      <c r="Y17" s="14"/>
      <c r="AA17" s="13"/>
      <c r="AB17" s="13"/>
      <c r="AC17" s="13"/>
      <c r="AD17" s="10"/>
      <c r="AE17" s="71"/>
      <c r="AF17" s="10"/>
      <c r="AG17" s="10"/>
      <c r="AH17" s="10"/>
      <c r="AI17" s="10"/>
      <c r="AJ17" s="10"/>
      <c r="AK17" s="10"/>
      <c r="AL17" s="10"/>
      <c r="AM17" s="10"/>
      <c r="AN17" s="80"/>
      <c r="AO17" s="80"/>
      <c r="AP17" s="80"/>
      <c r="AQ17" s="80"/>
      <c r="AR17" s="10"/>
      <c r="AS17" s="10"/>
      <c r="AT17" s="10"/>
      <c r="AU17" s="80"/>
      <c r="AV17" s="80"/>
      <c r="AW17" s="80"/>
      <c r="AX17" s="80"/>
      <c r="AY17" s="93"/>
    </row>
    <row r="18" spans="1:51" ht="24.75" customHeight="1">
      <c r="A18" s="60" t="s">
        <v>31</v>
      </c>
      <c r="B18" s="15"/>
      <c r="C18" s="15"/>
      <c r="D18" s="11"/>
      <c r="E18" s="7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77"/>
      <c r="Q18" s="77"/>
      <c r="R18" s="77"/>
      <c r="S18" s="77"/>
      <c r="T18" s="77"/>
      <c r="U18" s="11"/>
      <c r="V18" s="11"/>
      <c r="W18" s="11"/>
      <c r="X18" s="11"/>
      <c r="Y18" s="17"/>
      <c r="AA18" s="60" t="s">
        <v>31</v>
      </c>
      <c r="AB18" s="15"/>
      <c r="AC18" s="15"/>
      <c r="AD18" s="11"/>
      <c r="AE18" s="71"/>
      <c r="AF18" s="11"/>
      <c r="AG18" s="11"/>
      <c r="AH18" s="11"/>
      <c r="AI18" s="11"/>
      <c r="AJ18" s="11"/>
      <c r="AK18" s="11"/>
      <c r="AL18" s="11"/>
      <c r="AM18" s="11"/>
      <c r="AN18" s="77"/>
      <c r="AO18" s="77"/>
      <c r="AP18" s="77"/>
      <c r="AQ18" s="77"/>
      <c r="AR18" s="11"/>
      <c r="AS18" s="11"/>
      <c r="AT18" s="11"/>
      <c r="AU18" s="77"/>
      <c r="AV18" s="77"/>
      <c r="AW18" s="77"/>
      <c r="AX18" s="77"/>
      <c r="AY18" s="92"/>
    </row>
    <row r="19" spans="1:52" ht="24.75" customHeight="1">
      <c r="A19" s="116" t="s">
        <v>54</v>
      </c>
      <c r="B19" s="84">
        <v>30</v>
      </c>
      <c r="C19" s="84"/>
      <c r="D19" s="3">
        <f t="shared" si="2"/>
        <v>0</v>
      </c>
      <c r="E19" s="71" t="e">
        <f t="shared" si="3"/>
        <v>#DIV/0!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81"/>
      <c r="Q19" s="81"/>
      <c r="R19" s="81"/>
      <c r="S19" s="81"/>
      <c r="T19" s="81"/>
      <c r="U19" s="56"/>
      <c r="V19" s="56"/>
      <c r="W19" s="56"/>
      <c r="X19" s="56"/>
      <c r="Y19" s="56"/>
      <c r="Z19">
        <f>(F19*(F6/100))+(G19*(G6/100))+(H19*(H6/100))+(I19*(I6/100))+(J19*(J6/100))+(K19*(K6/100))+(L19*(L6/100))+(M19*(M6/100))+(N19*(N6/100))+(O19*(O6/100))+(P19*(P6/100))+(Q19*(Q6/100))+(R19*(R6/100))+(S19*(S6/100))+(T19*(T6/100))+(U19*(U6/100))+(V19*(V6/100))+(W19*(W6/100))+(X19*(X6/100))+(Y19*(Y6/100))</f>
        <v>0</v>
      </c>
      <c r="AA19" s="62" t="str">
        <f aca="true" t="shared" si="7" ref="AA19:AC23">A19</f>
        <v>kesäkuu</v>
      </c>
      <c r="AB19" s="55">
        <f t="shared" si="7"/>
        <v>30</v>
      </c>
      <c r="AC19" s="55">
        <f t="shared" si="7"/>
        <v>0</v>
      </c>
      <c r="AD19" s="3">
        <f>AB19*AC19</f>
        <v>0</v>
      </c>
      <c r="AE19" s="71" t="e">
        <f aca="true" t="shared" si="8" ref="AE19:AE24">AZ19/AD19</f>
        <v>#DIV/0!</v>
      </c>
      <c r="AF19" s="56"/>
      <c r="AG19" s="56"/>
      <c r="AH19" s="56"/>
      <c r="AI19" s="56"/>
      <c r="AJ19" s="56"/>
      <c r="AK19" s="56"/>
      <c r="AL19" s="56"/>
      <c r="AM19" s="56"/>
      <c r="AN19" s="81"/>
      <c r="AO19" s="81"/>
      <c r="AP19" s="81"/>
      <c r="AQ19" s="81"/>
      <c r="AR19" s="56"/>
      <c r="AS19" s="56"/>
      <c r="AT19" s="56"/>
      <c r="AU19" s="81"/>
      <c r="AV19" s="81"/>
      <c r="AW19" s="81"/>
      <c r="AX19" s="81"/>
      <c r="AY19" s="81"/>
      <c r="AZ19">
        <f>(AF19*(AF6/100))+(AG19*(AG6/100))+(AH19*(AH6/100))+(AI19*(AI6/100))+(AJ19*(AJ6/100))+(AK19*(AK6/100))+(AL19*(AL6/100))+(AM19*(AM6/100))+(AN19*(AN6/100))+(AO19*(AO6/100))+(AP19*(AP6/100))+(AQ19*(AQ6/100))+(AR19*(AR6/100))+(AS19*(AS6/100))+(AT19*(AT6/100))+(AU19*(AU6/100))+(AV19*(AV6/100))+(AW19*(AW6/100))+(AX19*(AX6/100))+(AY19*(AY6/100))</f>
        <v>0</v>
      </c>
    </row>
    <row r="20" spans="1:52" ht="24.75" customHeight="1">
      <c r="A20" s="116" t="s">
        <v>55</v>
      </c>
      <c r="B20" s="84">
        <v>31</v>
      </c>
      <c r="C20" s="84"/>
      <c r="D20" s="3">
        <f t="shared" si="2"/>
        <v>0</v>
      </c>
      <c r="E20" s="71" t="e">
        <f t="shared" si="3"/>
        <v>#DIV/0!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78"/>
      <c r="Q20" s="78"/>
      <c r="R20" s="78"/>
      <c r="S20" s="78"/>
      <c r="T20" s="78"/>
      <c r="U20" s="55"/>
      <c r="V20" s="55"/>
      <c r="W20" s="55"/>
      <c r="X20" s="55"/>
      <c r="Y20" s="55"/>
      <c r="Z20">
        <f>(F20*(F6/100))+(G20*(G6/100))+(H20*(H6/100))+(I20*(I6/100))+(J20*(J6/100))+(K20*(K6/100))+(L20*(L6/100))+(M20*(M6/100))+(N20*(N6/100))+(O20*(O6/100))+(P20*(P6/100))+(Q20*(Q6/100))+(R20*(R6/100))+(S20*(S6/100))+(T20*(T6/100))+(U20*(U6/100))+(V20*(V6/100))+(W20*(W6/100))+(X20*(X6/100))+(Y20*(Y6/100))</f>
        <v>0</v>
      </c>
      <c r="AA20" s="62" t="str">
        <f t="shared" si="7"/>
        <v>heinäkuu</v>
      </c>
      <c r="AB20" s="55">
        <f t="shared" si="7"/>
        <v>31</v>
      </c>
      <c r="AC20" s="55">
        <f t="shared" si="7"/>
        <v>0</v>
      </c>
      <c r="AD20" s="3">
        <f>AB20*AC20</f>
        <v>0</v>
      </c>
      <c r="AE20" s="71" t="e">
        <f t="shared" si="8"/>
        <v>#DIV/0!</v>
      </c>
      <c r="AF20" s="55"/>
      <c r="AG20" s="55"/>
      <c r="AH20" s="55"/>
      <c r="AI20" s="55"/>
      <c r="AJ20" s="55"/>
      <c r="AK20" s="55"/>
      <c r="AL20" s="55"/>
      <c r="AM20" s="55"/>
      <c r="AN20" s="78"/>
      <c r="AO20" s="78"/>
      <c r="AP20" s="78"/>
      <c r="AQ20" s="78"/>
      <c r="AR20" s="55"/>
      <c r="AS20" s="55"/>
      <c r="AT20" s="55"/>
      <c r="AU20" s="78"/>
      <c r="AV20" s="78"/>
      <c r="AW20" s="78"/>
      <c r="AX20" s="78"/>
      <c r="AY20" s="78"/>
      <c r="AZ20">
        <f>(AF20*(AF6/100))+(AG20*(AG6/100))+(AH20*(AH6/100))+(AI20*(AI6/100))+(AJ20*(AJ6/100))+(AK20*(AK6/100))+(AL20*(AL6/100))+(AM20*(AM6/100))+(AN20*(AN6/100))+(AO20*(AO6/100))+(AP20*(AP6/100))+(AQ20*(AQ6/100))+(AR20*(AR6/100))+(AS20*(AS6/100))+(AT20*(AT6/100))+(AU20*(AU6/100))+(AV20*(AV6/100))+(AW20*(AW6/100))+(AX20*(AX6/100))+(AY20*(AY6/100))</f>
        <v>0</v>
      </c>
    </row>
    <row r="21" spans="1:52" ht="24.75" customHeight="1">
      <c r="A21" s="116" t="s">
        <v>56</v>
      </c>
      <c r="B21" s="84">
        <v>31</v>
      </c>
      <c r="C21" s="84"/>
      <c r="D21" s="3">
        <f t="shared" si="2"/>
        <v>0</v>
      </c>
      <c r="E21" s="71" t="e">
        <f t="shared" si="3"/>
        <v>#DIV/0!</v>
      </c>
      <c r="F21" s="55"/>
      <c r="G21" s="55"/>
      <c r="H21" s="55"/>
      <c r="I21" s="55"/>
      <c r="J21" s="55"/>
      <c r="K21" s="87"/>
      <c r="L21" s="55"/>
      <c r="M21" s="55"/>
      <c r="N21" s="55"/>
      <c r="O21" s="55"/>
      <c r="P21" s="78"/>
      <c r="Q21" s="78"/>
      <c r="R21" s="78"/>
      <c r="S21" s="78"/>
      <c r="T21" s="78"/>
      <c r="U21" s="55"/>
      <c r="V21" s="55"/>
      <c r="W21" s="55"/>
      <c r="X21" s="55"/>
      <c r="Y21" s="55"/>
      <c r="Z21">
        <f>(F21*(F6/100))+(G21*(G6/100))+(H21*(H6/100))+(I21*(I6/100))+(J21*(J6/100))+(K21*(K6/100))+(L21*(L6/100))+(M21*(M6/100))+(N21*(N6/100))+(O21*(O6/100))+(P21*(P6/100))+(Q21*(Q6/100))+(R21*(R6/100))+(S21*(S6/100))+(T21*(T6/100))+(U21*(U6/100))+(V21*(V6/100))+(W21*(W6/100))+(X21*(X6/100))+(Y21*(Y6/100))</f>
        <v>0</v>
      </c>
      <c r="AA21" s="62" t="str">
        <f t="shared" si="7"/>
        <v>elokuu</v>
      </c>
      <c r="AB21" s="55">
        <f t="shared" si="7"/>
        <v>31</v>
      </c>
      <c r="AC21" s="55">
        <f t="shared" si="7"/>
        <v>0</v>
      </c>
      <c r="AD21" s="3">
        <f>AB21*AC21</f>
        <v>0</v>
      </c>
      <c r="AE21" s="71" t="e">
        <f t="shared" si="8"/>
        <v>#DIV/0!</v>
      </c>
      <c r="AF21" s="89"/>
      <c r="AG21" s="55"/>
      <c r="AH21" s="55"/>
      <c r="AI21" s="55"/>
      <c r="AJ21" s="55"/>
      <c r="AK21" s="55"/>
      <c r="AL21" s="55"/>
      <c r="AM21" s="55"/>
      <c r="AN21" s="78"/>
      <c r="AO21" s="78"/>
      <c r="AP21" s="78"/>
      <c r="AQ21" s="78"/>
      <c r="AR21" s="55"/>
      <c r="AS21" s="55"/>
      <c r="AT21" s="55"/>
      <c r="AU21" s="78"/>
      <c r="AV21" s="78"/>
      <c r="AW21" s="78"/>
      <c r="AX21" s="78"/>
      <c r="AY21" s="78"/>
      <c r="AZ21">
        <f>(AF21*(AF6/100))+(AG21*(AG6/100))+(AH21*(AH6/100))+(AI21*(AI6/100))+(AJ21*(AJ6/100))+(AK21*(AK6/100))+(AL21*(AL6/100))+(AM21*(AM6/100))+(AN21*(AN6/100))+(AO21*(AO6/100))+(AP21*(AP6/100))+(AQ21*(AQ6/100))+(AR21*(AR6/100))+(AS21*(AS6/100))+(AT21*(AT6/100))+(AU21*(AU6/100))+(AV21*(AV6/100))+(AW21*(AW6/100))+(AX21*(AX6/100))+(AY21*(AY6/100))</f>
        <v>0</v>
      </c>
    </row>
    <row r="22" spans="1:52" ht="24.75" customHeight="1">
      <c r="A22" s="116" t="s">
        <v>57</v>
      </c>
      <c r="B22" s="84">
        <v>30</v>
      </c>
      <c r="C22" s="84"/>
      <c r="D22" s="3">
        <f t="shared" si="2"/>
        <v>0</v>
      </c>
      <c r="E22" s="71" t="e">
        <f t="shared" si="3"/>
        <v>#DIV/0!</v>
      </c>
      <c r="F22" s="55"/>
      <c r="G22" s="55"/>
      <c r="H22" s="55"/>
      <c r="I22" s="55"/>
      <c r="J22" s="55"/>
      <c r="K22" s="87"/>
      <c r="L22" s="87"/>
      <c r="M22" s="55"/>
      <c r="N22" s="55"/>
      <c r="O22" s="55"/>
      <c r="P22" s="78"/>
      <c r="Q22" s="78"/>
      <c r="R22" s="78"/>
      <c r="S22" s="78"/>
      <c r="T22" s="78"/>
      <c r="U22" s="55"/>
      <c r="V22" s="55"/>
      <c r="W22" s="55"/>
      <c r="X22" s="55"/>
      <c r="Y22" s="55"/>
      <c r="Z22">
        <f>(F22*(F6/100))+(G22*(G6/100))+(H22*(H6/100))+(I22*(I6/100))+(J22*(J6/100))+(K22*(K6/100))+(L22*(L6/100))+(M22*(M6/100))+(N22*(N6/100))+(O22*(O6/100))+(P22*(P6/100))+(Q22*(Q6/100))+(R22*(R6/100))+(S22*(S6/100))+(T22*(T6/100))+(U22*(U6/100))+(V22*(V6/100))+(W22*(W6/100))+(X22*(X6/100))+(Y22*(Y6/100))</f>
        <v>0</v>
      </c>
      <c r="AA22" s="62" t="str">
        <f t="shared" si="7"/>
        <v>syyskuu</v>
      </c>
      <c r="AB22" s="55">
        <v>30</v>
      </c>
      <c r="AC22" s="55">
        <f t="shared" si="7"/>
        <v>0</v>
      </c>
      <c r="AD22" s="3">
        <f>AB22*AC22</f>
        <v>0</v>
      </c>
      <c r="AE22" s="71" t="e">
        <f t="shared" si="8"/>
        <v>#DIV/0!</v>
      </c>
      <c r="AF22" s="89"/>
      <c r="AG22" s="55"/>
      <c r="AH22" s="55"/>
      <c r="AI22" s="55"/>
      <c r="AJ22" s="55"/>
      <c r="AK22" s="55"/>
      <c r="AL22" s="55"/>
      <c r="AM22" s="55"/>
      <c r="AN22" s="78"/>
      <c r="AO22" s="78"/>
      <c r="AP22" s="78"/>
      <c r="AQ22" s="78"/>
      <c r="AR22" s="55"/>
      <c r="AS22" s="55"/>
      <c r="AT22" s="55"/>
      <c r="AU22" s="78"/>
      <c r="AV22" s="78"/>
      <c r="AW22" s="78"/>
      <c r="AX22" s="78"/>
      <c r="AY22" s="78"/>
      <c r="AZ22">
        <f>(AF22*(AF6/100))+(AG22*(AG6/100))+(AH22*(AH6/100))+(AI22*(AI6/100))+(AJ22*(AJ6/100))+(AK22*(AK6/100))+(AL22*(AL6/100))+(AM22*(AM6/100))+(AN22*(AN6/100))+(AO22*(AO6/100))+(AP22*(AP6/100))+(AQ22*(AQ6/100))+(AR22*(AR6/100))+(AS22*(AS6/100))+(AT22*(AT6/100))+(AU22*(AU6/100))+(AV22*(AV6/100))+(AW22*(AW6/100))+(AX22*(AX6/100))+(AY22*(AY6/100))</f>
        <v>0</v>
      </c>
    </row>
    <row r="23" spans="1:52" ht="24.75" customHeight="1">
      <c r="A23" s="3"/>
      <c r="B23" s="84"/>
      <c r="C23" s="84"/>
      <c r="D23" s="3">
        <f t="shared" si="2"/>
        <v>0</v>
      </c>
      <c r="E23" s="71" t="e">
        <f t="shared" si="3"/>
        <v>#DIV/0!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78"/>
      <c r="Q23" s="78"/>
      <c r="R23" s="78"/>
      <c r="S23" s="78"/>
      <c r="T23" s="78"/>
      <c r="U23" s="55"/>
      <c r="V23" s="55"/>
      <c r="W23" s="55"/>
      <c r="X23" s="55"/>
      <c r="Y23" s="55"/>
      <c r="Z23">
        <f>(F23*(F6/100))+(G23*(G6/100))+(H23*(H6/100))+(I23*(I6/100))+(J23*(J6/100))+(K23*(K6/100))+(L23*(L6/100))+(M23*(M6/100))+(N23*(N6/100))+(O23*(O6/100))+(P23*(P6/100))+(Q23*(Q6/100))+(R23*(R6/100))+(S23*(S6/100))+(T23*(T6/100))+(U23*(U6/100))+(V23*(V6/100))+(W23*(W6/100))+(X23*(X6/100))+(Y23*(Y6/100))</f>
        <v>0</v>
      </c>
      <c r="AA23" s="3">
        <f t="shared" si="7"/>
        <v>0</v>
      </c>
      <c r="AB23" s="55">
        <f t="shared" si="7"/>
        <v>0</v>
      </c>
      <c r="AC23" s="55">
        <f t="shared" si="7"/>
        <v>0</v>
      </c>
      <c r="AD23" s="3">
        <f>AB23*AC23</f>
        <v>0</v>
      </c>
      <c r="AE23" s="71" t="e">
        <f t="shared" si="8"/>
        <v>#DIV/0!</v>
      </c>
      <c r="AF23" s="55"/>
      <c r="AG23" s="55"/>
      <c r="AH23" s="55"/>
      <c r="AI23" s="55"/>
      <c r="AJ23" s="55"/>
      <c r="AK23" s="55"/>
      <c r="AL23" s="55"/>
      <c r="AM23" s="55"/>
      <c r="AN23" s="78"/>
      <c r="AO23" s="78"/>
      <c r="AP23" s="78"/>
      <c r="AQ23" s="78"/>
      <c r="AR23" s="55"/>
      <c r="AS23" s="55"/>
      <c r="AT23" s="55"/>
      <c r="AU23" s="78"/>
      <c r="AV23" s="78"/>
      <c r="AW23" s="78"/>
      <c r="AX23" s="78"/>
      <c r="AY23" s="78"/>
      <c r="AZ23">
        <f>(AF23*(AF6/100))+(AG23*(AG6/100))+(AH23*(AH6/100))+(AI23*(AI6/100))+(AJ23*(AJ6/100))+(AK23*(AK6/100))+(AL23*(AL6/100))+(AM23*(AM6/100))+(AN23*(AN6/100))+(AO23*(AO6/100))+(AP23*(AP6/100))+(AQ23*(AQ6/100))+(AR23*(AR6/100))+(AS23*(AS6/100))+(AT23*(AT6/100))+(AU23*(AU6/100))+(AV23*(AV6/100))+(AW23*(AW6/100))+(AX23*(AX6/100))+(AY23*(AY6/100))</f>
        <v>0</v>
      </c>
    </row>
    <row r="24" spans="1:52" ht="24.75" customHeight="1">
      <c r="A24" s="12" t="s">
        <v>20</v>
      </c>
      <c r="B24" s="12">
        <f>SUM(B19:B23)</f>
        <v>122</v>
      </c>
      <c r="C24" s="12"/>
      <c r="D24" s="12">
        <f>SUM(D19:D23)</f>
        <v>0</v>
      </c>
      <c r="E24" s="72" t="e">
        <f t="shared" si="3"/>
        <v>#DIV/0!</v>
      </c>
      <c r="F24" s="12">
        <f>SUM(F19:F23)</f>
        <v>0</v>
      </c>
      <c r="G24" s="12">
        <f aca="true" t="shared" si="9" ref="G24:Y24">SUM(G19:G23)</f>
        <v>0</v>
      </c>
      <c r="H24" s="12">
        <f>SUM(H19:H23)</f>
        <v>0</v>
      </c>
      <c r="I24" s="12">
        <f>SUM(I19:I23)</f>
        <v>0</v>
      </c>
      <c r="J24" s="12">
        <f t="shared" si="9"/>
        <v>0</v>
      </c>
      <c r="K24" s="12">
        <f>SUM(K19:K23)</f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79">
        <f t="shared" si="9"/>
        <v>0</v>
      </c>
      <c r="Q24" s="79">
        <f t="shared" si="9"/>
        <v>0</v>
      </c>
      <c r="R24" s="79">
        <f t="shared" si="9"/>
        <v>0</v>
      </c>
      <c r="S24" s="79">
        <f t="shared" si="9"/>
        <v>0</v>
      </c>
      <c r="T24" s="79">
        <f t="shared" si="9"/>
        <v>0</v>
      </c>
      <c r="U24" s="12">
        <f t="shared" si="9"/>
        <v>0</v>
      </c>
      <c r="V24" s="12">
        <f t="shared" si="9"/>
        <v>0</v>
      </c>
      <c r="W24" s="12">
        <f t="shared" si="9"/>
        <v>0</v>
      </c>
      <c r="X24" s="12">
        <f t="shared" si="9"/>
        <v>0</v>
      </c>
      <c r="Y24" s="12">
        <f t="shared" si="9"/>
        <v>0</v>
      </c>
      <c r="Z24">
        <f>(F24*(F6/100))+(G24*(G6/100))+(H24*(H6/100))+(I24*(I6/100))+(J24*(J6/100))+(K24*(K6/100))+(L24*(L6/100))+(M24*(M6/100))+(N24*(N6/100))+(O24*(O6/100))+(P24*(P6/100))+(Q24*(Q6/100))+(R24*(R6/100))+(S24*(S6/100))+(T24*(T6/100))+(U24*(U6/100))+(V24*(V6/100))+(W24*(W6/100))+(X24*(X6/100))+(Y24*(Y6/100))</f>
        <v>0</v>
      </c>
      <c r="AA24" s="12" t="s">
        <v>20</v>
      </c>
      <c r="AB24" s="12">
        <f>SUM(AB19:AB23)</f>
        <v>122</v>
      </c>
      <c r="AC24" s="12"/>
      <c r="AD24" s="12">
        <f>SUM(AD19:AD23)</f>
        <v>0</v>
      </c>
      <c r="AE24" s="72" t="e">
        <f t="shared" si="8"/>
        <v>#DIV/0!</v>
      </c>
      <c r="AF24" s="12">
        <f aca="true" t="shared" si="10" ref="AF24:AY24">SUM(AF19:AF23)</f>
        <v>0</v>
      </c>
      <c r="AG24" s="12">
        <f t="shared" si="10"/>
        <v>0</v>
      </c>
      <c r="AH24" s="12">
        <f t="shared" si="10"/>
        <v>0</v>
      </c>
      <c r="AI24" s="12">
        <f t="shared" si="10"/>
        <v>0</v>
      </c>
      <c r="AJ24" s="12">
        <f>SUM(AJ19:AJ23)</f>
        <v>0</v>
      </c>
      <c r="AK24" s="12">
        <f>SUM(AK19:AK23)</f>
        <v>0</v>
      </c>
      <c r="AL24" s="12">
        <f>SUM(AL19:AL23)</f>
        <v>0</v>
      </c>
      <c r="AM24" s="12">
        <f t="shared" si="10"/>
        <v>0</v>
      </c>
      <c r="AN24" s="79">
        <f t="shared" si="10"/>
        <v>0</v>
      </c>
      <c r="AO24" s="79">
        <f t="shared" si="10"/>
        <v>0</v>
      </c>
      <c r="AP24" s="79">
        <f t="shared" si="10"/>
        <v>0</v>
      </c>
      <c r="AQ24" s="79">
        <f t="shared" si="10"/>
        <v>0</v>
      </c>
      <c r="AR24" s="12">
        <f t="shared" si="10"/>
        <v>0</v>
      </c>
      <c r="AS24" s="12">
        <f t="shared" si="10"/>
        <v>0</v>
      </c>
      <c r="AT24" s="12">
        <f t="shared" si="10"/>
        <v>0</v>
      </c>
      <c r="AU24" s="79">
        <f t="shared" si="10"/>
        <v>0</v>
      </c>
      <c r="AV24" s="79">
        <f t="shared" si="10"/>
        <v>0</v>
      </c>
      <c r="AW24" s="79">
        <f t="shared" si="10"/>
        <v>0</v>
      </c>
      <c r="AX24" s="79">
        <f t="shared" si="10"/>
        <v>0</v>
      </c>
      <c r="AY24" s="79">
        <f t="shared" si="10"/>
        <v>0</v>
      </c>
      <c r="AZ24">
        <f>(AF24*(AF6/100))+(AG24*(AG6/100))+(AH24*(AH6/100))+(AI24*(AI6/100))+(AJ24*(AJ6/100))+(AK24*(AK6/100))+(AL24*(AL6/100))+(AM24*(AM6/100))+(AN24*(AN6/100))+(AO24*(AO6/100))+(AP24*(AP6/100))+(AQ24*(AQ6/100))+(AR24*(AR6/100))+(AS24*(AS6/100))+(AT24*(AT6/100))+(AU24*(AU6/100))+(AV24*(AV6/100))+(AW24*(AW6/100))+(AX24*(AX6/100))+(AY24*(AY6/100))</f>
        <v>0</v>
      </c>
    </row>
    <row r="25" spans="1:51" ht="24.75" customHeight="1">
      <c r="A25" s="13"/>
      <c r="B25" s="13"/>
      <c r="C25" s="13"/>
      <c r="D25" s="10"/>
      <c r="E25" s="7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80"/>
      <c r="Q25" s="80"/>
      <c r="R25" s="80"/>
      <c r="S25" s="80"/>
      <c r="T25" s="80"/>
      <c r="U25" s="10"/>
      <c r="V25" s="10"/>
      <c r="W25" s="10"/>
      <c r="X25" s="10"/>
      <c r="Y25" s="14"/>
      <c r="AA25" s="13"/>
      <c r="AB25" s="13"/>
      <c r="AC25" s="13"/>
      <c r="AD25" s="10"/>
      <c r="AE25" s="71"/>
      <c r="AF25" s="10"/>
      <c r="AG25" s="10"/>
      <c r="AH25" s="10"/>
      <c r="AI25" s="10"/>
      <c r="AJ25" s="10"/>
      <c r="AK25" s="10"/>
      <c r="AL25" s="10"/>
      <c r="AM25" s="10"/>
      <c r="AN25" s="80"/>
      <c r="AO25" s="80"/>
      <c r="AP25" s="80"/>
      <c r="AQ25" s="80"/>
      <c r="AR25" s="10"/>
      <c r="AS25" s="10"/>
      <c r="AT25" s="10"/>
      <c r="AU25" s="80"/>
      <c r="AV25" s="80"/>
      <c r="AW25" s="80"/>
      <c r="AX25" s="80"/>
      <c r="AY25" s="93"/>
    </row>
    <row r="26" spans="1:51" ht="24.75" customHeight="1">
      <c r="A26" s="18" t="s">
        <v>32</v>
      </c>
      <c r="B26" s="18"/>
      <c r="C26" s="18"/>
      <c r="D26" s="11"/>
      <c r="E26" s="7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7"/>
      <c r="Q26" s="77"/>
      <c r="R26" s="77"/>
      <c r="S26" s="77"/>
      <c r="T26" s="77"/>
      <c r="U26" s="11"/>
      <c r="V26" s="11"/>
      <c r="W26" s="11"/>
      <c r="X26" s="11"/>
      <c r="Y26" s="17"/>
      <c r="AA26" s="18" t="s">
        <v>32</v>
      </c>
      <c r="AB26" s="18"/>
      <c r="AC26" s="18"/>
      <c r="AD26" s="11"/>
      <c r="AE26" s="71"/>
      <c r="AF26" s="11"/>
      <c r="AG26" s="11"/>
      <c r="AH26" s="11"/>
      <c r="AI26" s="11"/>
      <c r="AJ26" s="11"/>
      <c r="AK26" s="11"/>
      <c r="AL26" s="11"/>
      <c r="AM26" s="11"/>
      <c r="AN26" s="77"/>
      <c r="AO26" s="77"/>
      <c r="AP26" s="77"/>
      <c r="AQ26" s="77"/>
      <c r="AR26" s="11"/>
      <c r="AS26" s="11"/>
      <c r="AT26" s="11"/>
      <c r="AU26" s="77"/>
      <c r="AV26" s="77"/>
      <c r="AW26" s="77"/>
      <c r="AX26" s="77"/>
      <c r="AY26" s="92"/>
    </row>
    <row r="27" spans="1:52" ht="24.75" customHeight="1">
      <c r="A27" s="117" t="s">
        <v>58</v>
      </c>
      <c r="B27" s="85">
        <v>31</v>
      </c>
      <c r="C27" s="85"/>
      <c r="D27" s="3">
        <f t="shared" si="2"/>
        <v>0</v>
      </c>
      <c r="E27" s="71" t="e">
        <f t="shared" si="3"/>
        <v>#DIV/0!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81"/>
      <c r="Q27" s="81"/>
      <c r="R27" s="81"/>
      <c r="S27" s="81"/>
      <c r="T27" s="81"/>
      <c r="U27" s="56"/>
      <c r="V27" s="56"/>
      <c r="W27" s="56"/>
      <c r="X27" s="56"/>
      <c r="Y27" s="56"/>
      <c r="Z27">
        <f>(F27*(F6/100))+(G27*(G6/100))+(H27*(H6/100))+(I27*(I6/100))+(J27*(J6/100))+(K27*(K6/100))+(L27*(L6/100))+(M27*(M6/100))+(N27*(N6/100))+(O27*(O6/100))+(P27*(P6/100))+(Q27*(Q6/100))+(R27*(R6/100))+(S27*(S6/100))+(T27*(T6/100))+(U27*(U6/100))+(V27*(V6/100))+(W27*(W6/100))+(X27*(X6/100))+(Y27*(Y6/100))</f>
        <v>0</v>
      </c>
      <c r="AA27" s="66" t="str">
        <f aca="true" t="shared" si="11" ref="AA27:AC31">A27</f>
        <v>lokakuu</v>
      </c>
      <c r="AB27" s="56">
        <v>0</v>
      </c>
      <c r="AC27" s="56">
        <f t="shared" si="11"/>
        <v>0</v>
      </c>
      <c r="AD27" s="3">
        <f>AB27*AC27</f>
        <v>0</v>
      </c>
      <c r="AE27" s="71" t="e">
        <f aca="true" t="shared" si="12" ref="AE27:AE32">AZ27/AD27</f>
        <v>#DIV/0!</v>
      </c>
      <c r="AF27" s="56"/>
      <c r="AG27" s="56"/>
      <c r="AH27" s="56"/>
      <c r="AI27" s="56"/>
      <c r="AJ27" s="56"/>
      <c r="AK27" s="56"/>
      <c r="AL27" s="56"/>
      <c r="AM27" s="56"/>
      <c r="AN27" s="81"/>
      <c r="AO27" s="81"/>
      <c r="AP27" s="81"/>
      <c r="AQ27" s="81"/>
      <c r="AR27" s="56"/>
      <c r="AS27" s="56"/>
      <c r="AT27" s="56"/>
      <c r="AU27" s="81"/>
      <c r="AV27" s="81"/>
      <c r="AW27" s="81"/>
      <c r="AX27" s="81"/>
      <c r="AY27" s="81"/>
      <c r="AZ27">
        <f>(AF27*(AF6/100))+(AG27*(AG6/100))+(AH27*(AH6/100))+(AI27*(AI6/100))+(AJ27*(AJ6/100))+(AK27*(AK6/100))+(AL27*(AL6/100))+(AM27*(AM6/100))+(AN27*(AN6/100))+(AO27*(AO6/100))+(AP27*(AP6/100))+(AQ27*(AQ6/100))+(AR27*(AR6/100))+(AS27*(AS6/100))+(AT27*(AT6/100))+(AU27*(AU6/100))+(AV27*(AV6/100))+(AW27*(AW6/100))+(AX27*(AX6/100))+(AY27*(AY6/100))</f>
        <v>0</v>
      </c>
    </row>
    <row r="28" spans="1:52" ht="24.75" customHeight="1">
      <c r="A28" s="116" t="s">
        <v>59</v>
      </c>
      <c r="B28" s="84">
        <v>30</v>
      </c>
      <c r="C28" s="84"/>
      <c r="D28" s="3">
        <f t="shared" si="2"/>
        <v>0</v>
      </c>
      <c r="E28" s="71" t="e">
        <f t="shared" si="3"/>
        <v>#DIV/0!</v>
      </c>
      <c r="F28" s="55"/>
      <c r="G28" s="55"/>
      <c r="H28" s="55"/>
      <c r="I28" s="55"/>
      <c r="J28" s="55"/>
      <c r="K28" s="55"/>
      <c r="L28" s="55"/>
      <c r="M28" s="55"/>
      <c r="N28" s="55"/>
      <c r="O28" s="87"/>
      <c r="P28" s="78"/>
      <c r="Q28" s="78"/>
      <c r="R28" s="78"/>
      <c r="S28" s="78"/>
      <c r="T28" s="78"/>
      <c r="U28" s="55"/>
      <c r="V28" s="55"/>
      <c r="W28" s="55"/>
      <c r="X28" s="55"/>
      <c r="Y28" s="55"/>
      <c r="Z28">
        <f>(F28*(F6/100))+(G28*(G6/100))+(H28*(H6/100))+(I28*(I6/100))+(J28*(J6/100))+(K28*(K6/100))+(L28*(L6/100))+(M28*(M6/100))+(N28*(N6/100))+(O28*(O6/100))+(P28*(P6/100))+(Q28*(Q6/100))+(R28*(R6/100))+(S28*(S6/100))+(T28*(T6/100))+(U28*(U6/100))+(V28*(V6/100))+(W28*(W6/100))+(X28*(X6/100))+(Y28*(Y6/100))</f>
        <v>0</v>
      </c>
      <c r="AA28" s="62" t="str">
        <f t="shared" si="11"/>
        <v>marraskuu</v>
      </c>
      <c r="AB28" s="55">
        <f t="shared" si="11"/>
        <v>30</v>
      </c>
      <c r="AC28" s="55">
        <f t="shared" si="11"/>
        <v>0</v>
      </c>
      <c r="AD28" s="3">
        <f>AB28*AC28</f>
        <v>0</v>
      </c>
      <c r="AE28" s="71" t="e">
        <f t="shared" si="12"/>
        <v>#DIV/0!</v>
      </c>
      <c r="AF28" s="55"/>
      <c r="AG28" s="55"/>
      <c r="AH28" s="55"/>
      <c r="AI28" s="55"/>
      <c r="AJ28" s="55"/>
      <c r="AK28" s="55"/>
      <c r="AL28" s="55"/>
      <c r="AM28" s="55"/>
      <c r="AN28" s="78"/>
      <c r="AO28" s="78"/>
      <c r="AP28" s="78"/>
      <c r="AQ28" s="78"/>
      <c r="AR28" s="55"/>
      <c r="AS28" s="55"/>
      <c r="AT28" s="55"/>
      <c r="AU28" s="78"/>
      <c r="AV28" s="78"/>
      <c r="AW28" s="78"/>
      <c r="AX28" s="78"/>
      <c r="AY28" s="78"/>
      <c r="AZ28">
        <f>(AF28*(AF6/100))+(AG28*(AG6/100))+(AH28*(AH6/100))+(AI28*(AI6/100))+(AJ28*(AJ6/100))+(AK28*(AK6/100))+(AL28*(AL6/100))+(AM28*(AM6/100))+(AN28*(AN6/100))+(AO28*(AO6/100))+(AP28*(AP6/100))+(AQ28*(AQ6/100))+(AR28*(AR6/100))+(AS28*(AS6/100))+(AT28*(AT6/100))+(AU28*(AU6/100))+(AV28*(AV6/100))+(AW28*(AW6/100))+(AX28*(AX6/100))+(AY28*(AY6/100))</f>
        <v>0</v>
      </c>
    </row>
    <row r="29" spans="1:52" ht="24.75" customHeight="1">
      <c r="A29" s="116" t="s">
        <v>60</v>
      </c>
      <c r="B29" s="84">
        <v>31</v>
      </c>
      <c r="C29" s="84"/>
      <c r="D29" s="3">
        <f t="shared" si="2"/>
        <v>0</v>
      </c>
      <c r="E29" s="71" t="e">
        <f t="shared" si="3"/>
        <v>#DIV/0!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78"/>
      <c r="Q29" s="78"/>
      <c r="R29" s="78"/>
      <c r="S29" s="78"/>
      <c r="T29" s="78"/>
      <c r="U29" s="55"/>
      <c r="V29" s="55"/>
      <c r="W29" s="55"/>
      <c r="X29" s="55"/>
      <c r="Y29" s="55"/>
      <c r="Z29">
        <f>(F29*(F6/100))+(G29*(G6/100))+(H29*(H6/100))+(I29*(I6/100))+(J29*(J6/100))+(K29*(K6/100))+(L29*(L6/100))+(M29*(M6/100))+(N29*(N6/100))+(O29*(O6/100))+(P29*(P6/100))+(Q29*(Q6/100))+(R29*(R6/100))+(S29*(S6/100))+(T29*(T6/100))+(U29*(U6/100))+(V29*(V6/100))+(W29*(W6/100))+(X29*(X6/100))+(Y29*(Y6/100))</f>
        <v>0</v>
      </c>
      <c r="AA29" s="62" t="str">
        <f t="shared" si="11"/>
        <v>joulukuu</v>
      </c>
      <c r="AB29" s="55">
        <f t="shared" si="11"/>
        <v>31</v>
      </c>
      <c r="AC29" s="55">
        <f t="shared" si="11"/>
        <v>0</v>
      </c>
      <c r="AD29" s="3">
        <f>AB29*AC29</f>
        <v>0</v>
      </c>
      <c r="AE29" s="71" t="e">
        <f t="shared" si="12"/>
        <v>#DIV/0!</v>
      </c>
      <c r="AF29" s="55"/>
      <c r="AG29" s="55"/>
      <c r="AH29" s="55"/>
      <c r="AI29" s="55"/>
      <c r="AJ29" s="55"/>
      <c r="AK29" s="55"/>
      <c r="AL29" s="55"/>
      <c r="AM29" s="55"/>
      <c r="AN29" s="78"/>
      <c r="AO29" s="78"/>
      <c r="AP29" s="78"/>
      <c r="AQ29" s="78"/>
      <c r="AR29" s="55"/>
      <c r="AS29" s="55"/>
      <c r="AT29" s="55"/>
      <c r="AU29" s="78"/>
      <c r="AV29" s="78"/>
      <c r="AW29" s="78"/>
      <c r="AX29" s="78"/>
      <c r="AY29" s="78"/>
      <c r="AZ29">
        <f>(AF29*(AF6/100))+(AG29*(AG6/100))+(AH29*(AH6/100))+(AI29*(AI6/100))+(AJ29*(AJ6/100))+(AK29*(AK6/100))+(AL29*(AL6/100))+(AM29*(AM6/100))+(AN29*(AN6/100))+(AO29*(AO6/100))+(AP29*(AP6/100))+(AQ29*(AQ6/100))+(AR29*(AR6/100))+(AS29*(AS6/100))+(AT29*(AT6/100))+(AU29*(AU6/100))+(AV29*(AV6/100))+(AW29*(AW6/100))+(AX29*(AX6/100))+(AY29*(AY6/100))</f>
        <v>0</v>
      </c>
    </row>
    <row r="30" spans="1:52" ht="24.75" customHeight="1">
      <c r="A30" s="116"/>
      <c r="B30" s="84"/>
      <c r="C30" s="84"/>
      <c r="D30" s="3">
        <f t="shared" si="2"/>
        <v>0</v>
      </c>
      <c r="E30" s="71" t="e">
        <f t="shared" si="3"/>
        <v>#DIV/0!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78"/>
      <c r="Q30" s="78"/>
      <c r="R30" s="78"/>
      <c r="S30" s="78"/>
      <c r="T30" s="78"/>
      <c r="U30" s="55"/>
      <c r="V30" s="55"/>
      <c r="W30" s="55"/>
      <c r="X30" s="55"/>
      <c r="Y30" s="55"/>
      <c r="Z30">
        <f>(F30*(F6/100))+(G30*(G6/100))+(H30*(H6/100))+(I30*(I6/100))+(J30*(J6/100))+(K30*(K6/100))+(L30*(L6/100))+(M30*(M6/100))+(N30*(N6/100))+(O30*(O6/100))+(P30*(P6/100))+(Q30*(Q6/100))+(R30*(R6/100))+(S30*(S6/100))+(T30*(T6/100))+(U30*(U6/100))+(V30*(V6/100))+(W30*(W6/100))+(X30*(X6/100))+(Y30*(Y6/100))</f>
        <v>0</v>
      </c>
      <c r="AA30" s="62">
        <f t="shared" si="11"/>
        <v>0</v>
      </c>
      <c r="AB30" s="55">
        <f t="shared" si="11"/>
        <v>0</v>
      </c>
      <c r="AC30" s="55">
        <f t="shared" si="11"/>
        <v>0</v>
      </c>
      <c r="AD30" s="3">
        <f>AB30*AC30</f>
        <v>0</v>
      </c>
      <c r="AE30" s="71" t="e">
        <f t="shared" si="12"/>
        <v>#DIV/0!</v>
      </c>
      <c r="AF30" s="55"/>
      <c r="AG30" s="55"/>
      <c r="AH30" s="55"/>
      <c r="AI30" s="55"/>
      <c r="AJ30" s="55"/>
      <c r="AK30" s="55"/>
      <c r="AL30" s="55"/>
      <c r="AM30" s="55"/>
      <c r="AN30" s="78"/>
      <c r="AO30" s="78"/>
      <c r="AP30" s="78"/>
      <c r="AQ30" s="78"/>
      <c r="AR30" s="55"/>
      <c r="AS30" s="55"/>
      <c r="AT30" s="55"/>
      <c r="AU30" s="78"/>
      <c r="AV30" s="78"/>
      <c r="AW30" s="78"/>
      <c r="AX30" s="78"/>
      <c r="AY30" s="78"/>
      <c r="AZ30">
        <f>(AF30*(AF6/100))+(AG30*(AG6/100))+(AH30*(AH6/100))+(AI30*(AI6/100))+(AJ30*(AJ6/100))+(AK30*(AK6/100))+(AL30*(AL6/100))+(AM30*(AM6/100))+(AN30*(AN6/100))+(AO30*(AO6/100))+(AP30*(AP6/100))+(AQ30*(AQ6/100))+(AR30*(AR6/100))+(AS30*(AS6/100))+(AT30*(AT6/100))+(AU30*(AU6/100))+(AV30*(AV6/100))+(AW30*(AW6/100))+(AX30*(AX6/100))+(AY30*(AY6/100))</f>
        <v>0</v>
      </c>
    </row>
    <row r="31" spans="1:52" ht="24.75" customHeight="1">
      <c r="A31" s="86"/>
      <c r="B31" s="84"/>
      <c r="C31" s="84"/>
      <c r="D31" s="3">
        <f t="shared" si="2"/>
        <v>0</v>
      </c>
      <c r="E31" s="71" t="e">
        <f t="shared" si="3"/>
        <v>#DIV/0!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78"/>
      <c r="Q31" s="78"/>
      <c r="R31" s="78"/>
      <c r="S31" s="78"/>
      <c r="T31" s="78"/>
      <c r="U31" s="55"/>
      <c r="V31" s="55"/>
      <c r="W31" s="55"/>
      <c r="X31" s="55"/>
      <c r="Y31" s="55"/>
      <c r="Z31">
        <f>(F31*(F6/100))+(G31*(G6/100))+(H31*(H6/100))+(I31*(I6/100))+(J31*(J6/100))+(K31*(K6/100))+(L31*(L6/100))+(M31*(M6/100))+(N31*(N6/100))+(O31*(O6/100))+(P31*(P6/100))+(Q31*(Q6/100))+(R31*(R6/100))+(S31*(S6/100))+(T31*(T6/100))+(U31*(U6/100))+(V31*(V6/100))+(W31*(W6/100))+(X31*(X6/100))+(Y31*(Y6/100))</f>
        <v>0</v>
      </c>
      <c r="AA31" s="3">
        <f t="shared" si="11"/>
        <v>0</v>
      </c>
      <c r="AB31" s="55">
        <f t="shared" si="11"/>
        <v>0</v>
      </c>
      <c r="AC31" s="55">
        <f t="shared" si="11"/>
        <v>0</v>
      </c>
      <c r="AD31" s="3">
        <f>AB31*AC31</f>
        <v>0</v>
      </c>
      <c r="AE31" s="71" t="e">
        <f t="shared" si="12"/>
        <v>#DIV/0!</v>
      </c>
      <c r="AF31" s="55"/>
      <c r="AG31" s="55"/>
      <c r="AH31" s="55"/>
      <c r="AI31" s="55"/>
      <c r="AJ31" s="55"/>
      <c r="AK31" s="55"/>
      <c r="AL31" s="55"/>
      <c r="AM31" s="55"/>
      <c r="AN31" s="78"/>
      <c r="AO31" s="78"/>
      <c r="AP31" s="78"/>
      <c r="AQ31" s="78"/>
      <c r="AR31" s="55"/>
      <c r="AS31" s="55"/>
      <c r="AT31" s="55"/>
      <c r="AU31" s="78"/>
      <c r="AV31" s="78"/>
      <c r="AW31" s="78"/>
      <c r="AX31" s="78"/>
      <c r="AY31" s="78"/>
      <c r="AZ31">
        <f>(AF31*(AF6/100))+(AG31*(AG6/100))+(AH31*(AH6/100))+(AI31*(AI6/100))+(AJ31*(AJ6/100))+(AK31*(AK6/100))+(AL31*(AL6/100))+(AM31*(AM6/100))+(AN31*(AN6/100))+(AO31*(AO6/100))+(AP31*(AP6/100))+(AQ31*(AQ6/100))+(AR31*(AR6/100))+(AS31*(AS6/100))+(AT31*(AT6/100))+(AU31*(AU6/100))+(AV31*(AV6/100))+(AW31*(AW6/100))+(AX31*(AX6/100))+(AY31*(AY6/100))</f>
        <v>0</v>
      </c>
    </row>
    <row r="32" spans="1:52" ht="24.75" customHeight="1">
      <c r="A32" s="12" t="s">
        <v>19</v>
      </c>
      <c r="B32" s="12">
        <f>SUM(B27:B31)</f>
        <v>92</v>
      </c>
      <c r="C32" s="12"/>
      <c r="D32" s="12">
        <f>SUM(D27:D31)</f>
        <v>0</v>
      </c>
      <c r="E32" s="72" t="e">
        <f t="shared" si="3"/>
        <v>#DIV/0!</v>
      </c>
      <c r="F32" s="12">
        <f aca="true" t="shared" si="13" ref="F32:Y32">SUM(F27:F31)</f>
        <v>0</v>
      </c>
      <c r="G32" s="12">
        <f t="shared" si="13"/>
        <v>0</v>
      </c>
      <c r="H32" s="12">
        <f t="shared" si="13"/>
        <v>0</v>
      </c>
      <c r="I32" s="12">
        <f t="shared" si="13"/>
        <v>0</v>
      </c>
      <c r="J32" s="12">
        <f t="shared" si="13"/>
        <v>0</v>
      </c>
      <c r="K32" s="12">
        <f t="shared" si="13"/>
        <v>0</v>
      </c>
      <c r="L32" s="12">
        <f t="shared" si="13"/>
        <v>0</v>
      </c>
      <c r="M32" s="12">
        <f t="shared" si="13"/>
        <v>0</v>
      </c>
      <c r="N32" s="12">
        <f t="shared" si="13"/>
        <v>0</v>
      </c>
      <c r="O32" s="12">
        <f t="shared" si="13"/>
        <v>0</v>
      </c>
      <c r="P32" s="79">
        <f t="shared" si="13"/>
        <v>0</v>
      </c>
      <c r="Q32" s="79">
        <f t="shared" si="13"/>
        <v>0</v>
      </c>
      <c r="R32" s="79">
        <f t="shared" si="13"/>
        <v>0</v>
      </c>
      <c r="S32" s="79">
        <f t="shared" si="13"/>
        <v>0</v>
      </c>
      <c r="T32" s="79">
        <f t="shared" si="13"/>
        <v>0</v>
      </c>
      <c r="U32" s="12">
        <f t="shared" si="13"/>
        <v>0</v>
      </c>
      <c r="V32" s="12">
        <f t="shared" si="13"/>
        <v>0</v>
      </c>
      <c r="W32" s="12">
        <f t="shared" si="13"/>
        <v>0</v>
      </c>
      <c r="X32" s="12">
        <f t="shared" si="13"/>
        <v>0</v>
      </c>
      <c r="Y32" s="12">
        <f t="shared" si="13"/>
        <v>0</v>
      </c>
      <c r="Z32">
        <f>(F32*(F6/100))+(G32*(G6/100))+(H32*(H6/100))+(I32*(I6/100))+(J32*(J6/100))+(K32*(K6/100))+(L32*(L6/100))+(M32*(M6/100))+(N32*(N6/100))+(O32*(O6/100))+(P32*(P6/100))+(Q32*(Q6/100))+(R32*(R6/100))+(S32*(S6/100))+(T32*(T6/100))+(U32*(U6/100))+(V32*(V6/100))+(W32*(W6/100))+(X32*(X6/100))+(Y32*(Y6/100))</f>
        <v>0</v>
      </c>
      <c r="AA32" s="12" t="s">
        <v>19</v>
      </c>
      <c r="AB32" s="12">
        <f>B32</f>
        <v>92</v>
      </c>
      <c r="AC32" s="12"/>
      <c r="AD32" s="12">
        <f>SUM(AD27:AD31)</f>
        <v>0</v>
      </c>
      <c r="AE32" s="72" t="e">
        <f t="shared" si="12"/>
        <v>#DIV/0!</v>
      </c>
      <c r="AF32" s="12">
        <f aca="true" t="shared" si="14" ref="AF32:AY32">SUM(AF27:AF31)</f>
        <v>0</v>
      </c>
      <c r="AG32" s="12">
        <f t="shared" si="14"/>
        <v>0</v>
      </c>
      <c r="AH32" s="12">
        <f t="shared" si="14"/>
        <v>0</v>
      </c>
      <c r="AI32" s="12">
        <f t="shared" si="14"/>
        <v>0</v>
      </c>
      <c r="AJ32" s="12">
        <f>SUM(AJ27:AJ31)</f>
        <v>0</v>
      </c>
      <c r="AK32" s="12">
        <f>SUM(AK27:AK31)</f>
        <v>0</v>
      </c>
      <c r="AL32" s="12">
        <f>SUM(AL27:AL31)</f>
        <v>0</v>
      </c>
      <c r="AM32" s="12">
        <f t="shared" si="14"/>
        <v>0</v>
      </c>
      <c r="AN32" s="79">
        <f t="shared" si="14"/>
        <v>0</v>
      </c>
      <c r="AO32" s="79">
        <f t="shared" si="14"/>
        <v>0</v>
      </c>
      <c r="AP32" s="79">
        <f t="shared" si="14"/>
        <v>0</v>
      </c>
      <c r="AQ32" s="79">
        <f t="shared" si="14"/>
        <v>0</v>
      </c>
      <c r="AR32" s="12">
        <f t="shared" si="14"/>
        <v>0</v>
      </c>
      <c r="AS32" s="12">
        <f t="shared" si="14"/>
        <v>0</v>
      </c>
      <c r="AT32" s="12">
        <f t="shared" si="14"/>
        <v>0</v>
      </c>
      <c r="AU32" s="79">
        <f t="shared" si="14"/>
        <v>0</v>
      </c>
      <c r="AV32" s="79">
        <f t="shared" si="14"/>
        <v>0</v>
      </c>
      <c r="AW32" s="79">
        <f t="shared" si="14"/>
        <v>0</v>
      </c>
      <c r="AX32" s="79">
        <f t="shared" si="14"/>
        <v>0</v>
      </c>
      <c r="AY32" s="79">
        <f t="shared" si="14"/>
        <v>0</v>
      </c>
      <c r="AZ32">
        <f>(AF32*(AF6/100))+(AG32*(AG6/100))+(AH32*(AH6/100))+(AI32*(AI6/100))+(AJ32*(AJ6/100))+(AK32*(AK6/100))+(AL32*(AL6/100))+(AM32*(AM6/100))+(AN32*(AN6/100))+(AO32*(AO6/100))+(AP32*(AP6/100))+(AQ32*(AQ6/100))+(AR32*(AR6/100))+(AS32*(AS6/100))+(AT32*(AT6/100))+(AU32*(AU6/100))+(AV32*(AV6/100))+(AW32*(AW6/100))+(AX32*(AX6/100))+(AY32*(AY6/100))</f>
        <v>0</v>
      </c>
    </row>
    <row r="33" spans="1:51" ht="24.75" customHeight="1">
      <c r="A33" s="7"/>
      <c r="B33" s="7"/>
      <c r="C33" s="7"/>
      <c r="D33" s="7"/>
      <c r="E33" s="71"/>
      <c r="F33" s="8"/>
      <c r="G33" s="8"/>
      <c r="H33" s="8"/>
      <c r="I33" s="8"/>
      <c r="J33" s="8"/>
      <c r="K33" s="8"/>
      <c r="L33" s="8"/>
      <c r="M33" s="8"/>
      <c r="N33" s="8"/>
      <c r="O33" s="8"/>
      <c r="P33" s="82"/>
      <c r="Q33" s="82"/>
      <c r="R33" s="82"/>
      <c r="S33" s="82"/>
      <c r="T33" s="82"/>
      <c r="U33" s="8"/>
      <c r="V33" s="8"/>
      <c r="W33" s="8"/>
      <c r="X33" s="8"/>
      <c r="Y33" s="9"/>
      <c r="AA33" s="7"/>
      <c r="AB33" s="7"/>
      <c r="AC33" s="7"/>
      <c r="AD33" s="7"/>
      <c r="AE33" s="71"/>
      <c r="AF33" s="8"/>
      <c r="AG33" s="8"/>
      <c r="AH33" s="8"/>
      <c r="AI33" s="8"/>
      <c r="AJ33" s="8"/>
      <c r="AK33" s="8"/>
      <c r="AL33" s="8"/>
      <c r="AM33" s="8"/>
      <c r="AN33" s="82"/>
      <c r="AO33" s="82"/>
      <c r="AP33" s="82"/>
      <c r="AQ33" s="82"/>
      <c r="AR33" s="8"/>
      <c r="AS33" s="8"/>
      <c r="AT33" s="8"/>
      <c r="AU33" s="82"/>
      <c r="AV33" s="82"/>
      <c r="AW33" s="82"/>
      <c r="AX33" s="82"/>
      <c r="AY33" s="94"/>
    </row>
    <row r="34" spans="1:52" ht="24.75" customHeight="1">
      <c r="A34" s="4" t="s">
        <v>21</v>
      </c>
      <c r="B34" s="4">
        <f>B16+B24+B32</f>
        <v>365</v>
      </c>
      <c r="C34" s="30">
        <f>D34/B34</f>
        <v>0</v>
      </c>
      <c r="D34" s="4">
        <f aca="true" t="shared" si="15" ref="D34:Y34">D16+D24+D32</f>
        <v>0</v>
      </c>
      <c r="E34" s="72" t="e">
        <f t="shared" si="3"/>
        <v>#DIV/0!</v>
      </c>
      <c r="F34" s="4">
        <f t="shared" si="15"/>
        <v>0</v>
      </c>
      <c r="G34" s="4">
        <f t="shared" si="15"/>
        <v>0</v>
      </c>
      <c r="H34" s="4">
        <f t="shared" si="15"/>
        <v>0</v>
      </c>
      <c r="I34" s="4">
        <f t="shared" si="15"/>
        <v>0</v>
      </c>
      <c r="J34" s="4">
        <f t="shared" si="15"/>
        <v>0</v>
      </c>
      <c r="K34" s="4">
        <f t="shared" si="15"/>
        <v>0</v>
      </c>
      <c r="L34" s="4">
        <f t="shared" si="15"/>
        <v>0</v>
      </c>
      <c r="M34" s="4">
        <f t="shared" si="15"/>
        <v>0</v>
      </c>
      <c r="N34" s="4">
        <f t="shared" si="15"/>
        <v>0</v>
      </c>
      <c r="O34" s="4">
        <f t="shared" si="15"/>
        <v>0</v>
      </c>
      <c r="P34" s="83">
        <f t="shared" si="15"/>
        <v>0</v>
      </c>
      <c r="Q34" s="83">
        <f t="shared" si="15"/>
        <v>0</v>
      </c>
      <c r="R34" s="83">
        <f t="shared" si="15"/>
        <v>0</v>
      </c>
      <c r="S34" s="83">
        <f t="shared" si="15"/>
        <v>0</v>
      </c>
      <c r="T34" s="83">
        <f t="shared" si="15"/>
        <v>0</v>
      </c>
      <c r="U34" s="4">
        <f t="shared" si="15"/>
        <v>0</v>
      </c>
      <c r="V34" s="4">
        <f t="shared" si="15"/>
        <v>0</v>
      </c>
      <c r="W34" s="4">
        <f t="shared" si="15"/>
        <v>0</v>
      </c>
      <c r="X34" s="4">
        <f t="shared" si="15"/>
        <v>0</v>
      </c>
      <c r="Y34" s="4">
        <f t="shared" si="15"/>
        <v>0</v>
      </c>
      <c r="Z34">
        <f>(F34*(F6/100))+(G34*(G6/100))+(H34*(H6/100))+(I34*(I6/100))+(J34*(J6/100))+(K34*(K6/100))+(L34*(L6/100))+(M34*(M6/100))+(N34*(N6/100))+(O34*(O6/100))+(P34*(P6/100))+(Q34*(Q6/100))+(R34*(R6/100))+(S34*(S6/100))+(T34*(T6/100))+(U34*(U6/100))+(V34*(V6/100))+(W34*(W6/100))+(X34*(X6/100))+(Y34*(Y6/100))</f>
        <v>0</v>
      </c>
      <c r="AA34" s="4" t="s">
        <v>21</v>
      </c>
      <c r="AB34" s="4">
        <f>B34</f>
        <v>365</v>
      </c>
      <c r="AC34" s="30">
        <f>AD34/AB34</f>
        <v>0</v>
      </c>
      <c r="AD34" s="4">
        <f>AD16+AD24+AD32</f>
        <v>0</v>
      </c>
      <c r="AE34" s="72" t="e">
        <f>AZ34/AD34</f>
        <v>#DIV/0!</v>
      </c>
      <c r="AF34" s="4">
        <f aca="true" t="shared" si="16" ref="AF34:AY34">AF16+AF24+AF32</f>
        <v>0</v>
      </c>
      <c r="AG34" s="4">
        <f t="shared" si="16"/>
        <v>0</v>
      </c>
      <c r="AH34" s="4">
        <f t="shared" si="16"/>
        <v>0</v>
      </c>
      <c r="AI34" s="4">
        <f t="shared" si="16"/>
        <v>0</v>
      </c>
      <c r="AJ34" s="4">
        <f>AJ16+AJ24+AJ32</f>
        <v>0</v>
      </c>
      <c r="AK34" s="4">
        <f>AK16+AK24+AK32</f>
        <v>0</v>
      </c>
      <c r="AL34" s="4">
        <f>AL16+AL24+AL32</f>
        <v>0</v>
      </c>
      <c r="AM34" s="4">
        <f t="shared" si="16"/>
        <v>0</v>
      </c>
      <c r="AN34" s="83">
        <f t="shared" si="16"/>
        <v>0</v>
      </c>
      <c r="AO34" s="83">
        <f t="shared" si="16"/>
        <v>0</v>
      </c>
      <c r="AP34" s="83">
        <f t="shared" si="16"/>
        <v>0</v>
      </c>
      <c r="AQ34" s="83">
        <f t="shared" si="16"/>
        <v>0</v>
      </c>
      <c r="AR34" s="4">
        <f t="shared" si="16"/>
        <v>0</v>
      </c>
      <c r="AS34" s="4">
        <f t="shared" si="16"/>
        <v>0</v>
      </c>
      <c r="AT34" s="4">
        <f t="shared" si="16"/>
        <v>0</v>
      </c>
      <c r="AU34" s="83">
        <f t="shared" si="16"/>
        <v>0</v>
      </c>
      <c r="AV34" s="83">
        <f t="shared" si="16"/>
        <v>0</v>
      </c>
      <c r="AW34" s="83">
        <f t="shared" si="16"/>
        <v>0</v>
      </c>
      <c r="AX34" s="83">
        <f t="shared" si="16"/>
        <v>0</v>
      </c>
      <c r="AY34" s="83">
        <f t="shared" si="16"/>
        <v>0</v>
      </c>
      <c r="AZ34">
        <f>(AF34*(AF6/100))+(AG34*(AG6/100))+(AH34*(AH6/100))+(AI34*(AI6/100))+(AJ34*(AJ6/100))+(AK34*(AK6/100))+(AL34*(AL6/100))+(AM34*(AM6/100))+(AN34*(AN6/100))+(AO34*(AO6/100))+(AP34*(AP6/100))+(AQ34*(AQ6/100))+(AR34*(AR6/100))+(AS34*(AS6/100))+(AT34*(AT6/100))+(AU34*(AU6/100))+(AV34*(AV6/100))+(AW34*(AW6/100))+(AX34*(AX6/100))+(AY34*(AY6/100))</f>
        <v>0</v>
      </c>
    </row>
    <row r="35" spans="1:52" ht="24.75" customHeight="1">
      <c r="A35" s="101" t="s">
        <v>12</v>
      </c>
      <c r="B35" s="101"/>
      <c r="C35" s="101"/>
      <c r="D35" s="101"/>
      <c r="E35" s="101"/>
      <c r="F35" s="101">
        <f aca="true" t="shared" si="17" ref="F35:Y35">F6*F34/100</f>
        <v>0</v>
      </c>
      <c r="G35" s="101">
        <f t="shared" si="17"/>
        <v>0</v>
      </c>
      <c r="H35" s="101">
        <f t="shared" si="17"/>
        <v>0</v>
      </c>
      <c r="I35" s="101">
        <f t="shared" si="17"/>
        <v>0</v>
      </c>
      <c r="J35" s="101">
        <f t="shared" si="17"/>
        <v>0</v>
      </c>
      <c r="K35" s="101">
        <f t="shared" si="17"/>
        <v>0</v>
      </c>
      <c r="L35" s="101">
        <f t="shared" si="17"/>
        <v>0</v>
      </c>
      <c r="M35" s="101">
        <f t="shared" si="17"/>
        <v>0</v>
      </c>
      <c r="N35" s="101">
        <f t="shared" si="17"/>
        <v>0</v>
      </c>
      <c r="O35" s="101">
        <f t="shared" si="17"/>
        <v>0</v>
      </c>
      <c r="P35" s="101">
        <f t="shared" si="17"/>
        <v>0</v>
      </c>
      <c r="Q35" s="101">
        <f t="shared" si="17"/>
        <v>0</v>
      </c>
      <c r="R35" s="101">
        <f t="shared" si="17"/>
        <v>0</v>
      </c>
      <c r="S35" s="101">
        <f t="shared" si="17"/>
        <v>0</v>
      </c>
      <c r="T35" s="101">
        <f t="shared" si="17"/>
        <v>0</v>
      </c>
      <c r="U35" s="101">
        <f t="shared" si="17"/>
        <v>0</v>
      </c>
      <c r="V35" s="101">
        <f t="shared" si="17"/>
        <v>0</v>
      </c>
      <c r="W35" s="101">
        <f t="shared" si="17"/>
        <v>0</v>
      </c>
      <c r="X35" s="101">
        <f t="shared" si="17"/>
        <v>0</v>
      </c>
      <c r="Y35" s="101">
        <f t="shared" si="17"/>
        <v>0</v>
      </c>
      <c r="Z35" s="2">
        <f>F35+G35+H35+I35+J35+K35+L35+M35+N35+O35+P35+Q35+R35+S35+T35+U35+V35+W35+X35+Y35</f>
        <v>0</v>
      </c>
      <c r="AA35" s="101" t="s">
        <v>12</v>
      </c>
      <c r="AB35" s="102" t="s">
        <v>46</v>
      </c>
      <c r="AC35" s="101"/>
      <c r="AD35" s="101"/>
      <c r="AE35" s="101"/>
      <c r="AF35" s="101">
        <f>AF6*AF34/100</f>
        <v>0</v>
      </c>
      <c r="AG35" s="101">
        <f>AG6*AG34/100</f>
        <v>0</v>
      </c>
      <c r="AH35" s="101">
        <f aca="true" t="shared" si="18" ref="AH35:AY35">AH6*AH34/100</f>
        <v>0</v>
      </c>
      <c r="AI35" s="101">
        <f t="shared" si="18"/>
        <v>0</v>
      </c>
      <c r="AJ35" s="101">
        <f>AJ6*AJ34/100</f>
        <v>0</v>
      </c>
      <c r="AK35" s="101">
        <f>AK6*AK34/100</f>
        <v>0</v>
      </c>
      <c r="AL35" s="101">
        <f>AL6*AL34/100</f>
        <v>0</v>
      </c>
      <c r="AM35" s="101">
        <f t="shared" si="18"/>
        <v>0</v>
      </c>
      <c r="AN35" s="101">
        <f t="shared" si="18"/>
        <v>0</v>
      </c>
      <c r="AO35" s="101">
        <f t="shared" si="18"/>
        <v>0</v>
      </c>
      <c r="AP35" s="101">
        <f t="shared" si="18"/>
        <v>0</v>
      </c>
      <c r="AQ35" s="101">
        <f t="shared" si="18"/>
        <v>0</v>
      </c>
      <c r="AR35" s="101">
        <f t="shared" si="18"/>
        <v>0</v>
      </c>
      <c r="AS35" s="101">
        <f t="shared" si="18"/>
        <v>0</v>
      </c>
      <c r="AT35" s="101">
        <f t="shared" si="18"/>
        <v>0</v>
      </c>
      <c r="AU35" s="101">
        <f t="shared" si="18"/>
        <v>0</v>
      </c>
      <c r="AV35" s="101">
        <f t="shared" si="18"/>
        <v>0</v>
      </c>
      <c r="AW35" s="101">
        <f t="shared" si="18"/>
        <v>0</v>
      </c>
      <c r="AX35" s="101">
        <f t="shared" si="18"/>
        <v>0</v>
      </c>
      <c r="AY35" s="101">
        <f t="shared" si="18"/>
        <v>0</v>
      </c>
      <c r="AZ35" s="2">
        <f>AF35+AG35+AH35+AI35+AJ35+AK35+AL35+AM35+AN35+AO35+AP35+AQ35+AR35+AS35+AT35+AU35+AV35+AW35+AX35+AY35</f>
        <v>0</v>
      </c>
    </row>
    <row r="36" spans="1:2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52" ht="20.25">
      <c r="A37" s="113" t="str">
        <f>B1</f>
        <v>Mallila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</row>
    <row r="38" spans="1:25" ht="20.25">
      <c r="A38" s="114">
        <f>B3</f>
        <v>0</v>
      </c>
      <c r="B38" s="22"/>
      <c r="C38" s="22"/>
      <c r="D38" s="22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3" ht="18">
      <c r="A39" s="34" t="s">
        <v>14</v>
      </c>
      <c r="B39" s="34"/>
      <c r="C39" s="145">
        <f>(F35+G35+H35+I35+J35+K35+L35+M35+N35+O35+AF35+AG35+AH35+AI35+AJ35+AK35+AL35+AM35)</f>
        <v>0</v>
      </c>
      <c r="D39" s="146"/>
      <c r="E39" s="64"/>
      <c r="F39" s="39" t="s">
        <v>26</v>
      </c>
      <c r="G39" s="39"/>
      <c r="H39" s="136" t="e">
        <f>C39/C42*100</f>
        <v>#DIV/0!</v>
      </c>
      <c r="I39" s="137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ht="18">
      <c r="A40" s="35" t="s">
        <v>36</v>
      </c>
      <c r="B40" s="35"/>
      <c r="C40" s="147">
        <f>(P35+Q35+R35+S35+T35+AN35+AO35+AP35+AQ35)</f>
        <v>0</v>
      </c>
      <c r="D40" s="148"/>
      <c r="E40" s="65"/>
      <c r="F40" s="35" t="s">
        <v>38</v>
      </c>
      <c r="G40" s="35"/>
      <c r="H40" s="138" t="e">
        <f>C40/C42*100</f>
        <v>#DIV/0!</v>
      </c>
      <c r="I40" s="139"/>
      <c r="J40" s="19"/>
      <c r="K40" s="19" t="s">
        <v>41</v>
      </c>
      <c r="L40" s="19"/>
      <c r="M40" s="19" t="s">
        <v>42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4" ht="18">
      <c r="A41" s="33" t="s">
        <v>37</v>
      </c>
      <c r="B41" s="33"/>
      <c r="C41" s="149">
        <f>U35+V35+W35+X35+Y35+AR35+AS35+AT35</f>
        <v>0</v>
      </c>
      <c r="D41" s="150"/>
      <c r="E41" s="63"/>
      <c r="F41" s="33" t="s">
        <v>39</v>
      </c>
      <c r="G41" s="33"/>
      <c r="H41" s="143" t="e">
        <f>C41/C42*100</f>
        <v>#DIV/0!</v>
      </c>
      <c r="I41" s="144"/>
      <c r="J41" s="19"/>
      <c r="K41" s="19" t="s">
        <v>40</v>
      </c>
      <c r="L41" s="19"/>
      <c r="M41" s="19" t="s">
        <v>43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6"/>
    </row>
    <row r="42" spans="1:24" ht="18">
      <c r="A42" s="5" t="s">
        <v>13</v>
      </c>
      <c r="B42" s="37"/>
      <c r="C42" s="140">
        <f>SUM(C39:C41)</f>
        <v>0</v>
      </c>
      <c r="D42" s="141"/>
      <c r="E42" s="67"/>
      <c r="I42" s="38" t="e">
        <f>SUM(H39:I41)</f>
        <v>#DIV/0!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6"/>
    </row>
    <row r="43" spans="1:24" ht="18">
      <c r="A43" s="26"/>
      <c r="B43" s="26"/>
      <c r="C43" s="142"/>
      <c r="D43" s="142"/>
      <c r="E43" s="68"/>
      <c r="F43" s="6"/>
      <c r="G43" s="6"/>
      <c r="H43" s="6"/>
      <c r="I43" s="6"/>
      <c r="J43" s="6"/>
      <c r="K43" s="74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18">
      <c r="A44" s="40" t="s">
        <v>24</v>
      </c>
      <c r="B44" s="40"/>
      <c r="C44" s="132">
        <f>F35+G35+H35+I35+J35+K35+L35+M35+N35+O35+P35+Q35+R35+S35+T35+U35+V35+W35+X35+Y35</f>
        <v>0</v>
      </c>
      <c r="D44" s="133"/>
      <c r="E44" s="69"/>
      <c r="F44" s="42" t="s">
        <v>27</v>
      </c>
      <c r="G44" s="42"/>
      <c r="H44" s="157" t="e">
        <f>C44/C46*100</f>
        <v>#DIV/0!</v>
      </c>
      <c r="I44" s="158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18">
      <c r="A45" s="43" t="s">
        <v>25</v>
      </c>
      <c r="B45" s="43"/>
      <c r="C45" s="134">
        <f>AF35+AG35+AH35+AI35+AJ35+AK35+AL35+AM35+AN35+AO35+AP35+AQ35+AR35+AS35+AT35</f>
        <v>0</v>
      </c>
      <c r="D45" s="135"/>
      <c r="E45" s="70"/>
      <c r="F45" s="44" t="s">
        <v>28</v>
      </c>
      <c r="G45" s="44"/>
      <c r="H45" s="159" t="e">
        <f>C45/C46*100</f>
        <v>#DIV/0!</v>
      </c>
      <c r="I45" s="160"/>
      <c r="J45" s="6"/>
      <c r="K45" s="6"/>
      <c r="L45" s="6"/>
      <c r="M45" s="6"/>
      <c r="N45" s="6"/>
      <c r="O45" s="61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8">
      <c r="A46" s="46" t="s">
        <v>19</v>
      </c>
      <c r="B46" s="47"/>
      <c r="C46" s="130">
        <f>SUM(C44:D45)</f>
        <v>0</v>
      </c>
      <c r="D46" s="131"/>
      <c r="E46" s="73"/>
      <c r="F46" s="6"/>
      <c r="G46" s="6"/>
      <c r="H46" s="6"/>
      <c r="I46" s="59">
        <f>SUM(I44:I45)</f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3:25" ht="12.7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3:25" ht="12.7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3:25" ht="12.7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3:25" ht="12.7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3:25" ht="12.7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3:25" ht="12.7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3:25" ht="12.7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3:19" ht="12.7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</sheetData>
  <sheetProtection sheet="1" selectLockedCells="1"/>
  <mergeCells count="20">
    <mergeCell ref="C42:D42"/>
    <mergeCell ref="C43:D43"/>
    <mergeCell ref="C44:D44"/>
    <mergeCell ref="C45:D45"/>
    <mergeCell ref="C46:D46"/>
    <mergeCell ref="AU2:AY2"/>
    <mergeCell ref="C39:D39"/>
    <mergeCell ref="H39:I39"/>
    <mergeCell ref="C40:D40"/>
    <mergeCell ref="H40:I40"/>
    <mergeCell ref="H44:I44"/>
    <mergeCell ref="H45:I45"/>
    <mergeCell ref="AN2:AQ2"/>
    <mergeCell ref="AR2:AT2"/>
    <mergeCell ref="C41:D41"/>
    <mergeCell ref="H41:I41"/>
    <mergeCell ref="F2:O2"/>
    <mergeCell ref="P2:T2"/>
    <mergeCell ref="U2:Y2"/>
    <mergeCell ref="AF2:AM2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2"/>
  <headerFooter>
    <oddHeader>&amp;CLUOMUVALVONTA PAKOLLISESTA RUTIINISTA VAHVUUDEKSI LUOMUELÄINTILOILLA -HANKE</oddHeader>
    <oddFooter>&amp;LKANSALLISEN RUOKAKETJUN KEHITTÄMINEN               &amp;G&amp;C                       &amp;G&amp;R&amp;G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15.8515625" style="0" customWidth="1"/>
    <col min="2" max="2" width="12.8515625" style="0" customWidth="1"/>
    <col min="5" max="5" width="4.8515625" style="0" customWidth="1"/>
    <col min="8" max="8" width="13.28125" style="0" customWidth="1"/>
  </cols>
  <sheetData>
    <row r="2" spans="1:10" ht="12.75">
      <c r="A2" s="1" t="s">
        <v>93</v>
      </c>
      <c r="C2" s="1"/>
      <c r="G2" s="95" t="s">
        <v>64</v>
      </c>
      <c r="H2" s="1" t="s">
        <v>65</v>
      </c>
      <c r="I2" s="1" t="s">
        <v>66</v>
      </c>
      <c r="J2" s="1" t="s">
        <v>113</v>
      </c>
    </row>
    <row r="3" spans="2:10" ht="12.75">
      <c r="B3" t="s">
        <v>64</v>
      </c>
      <c r="C3" t="s">
        <v>67</v>
      </c>
      <c r="D3" t="s">
        <v>13</v>
      </c>
      <c r="G3" t="s">
        <v>1</v>
      </c>
      <c r="J3">
        <v>0</v>
      </c>
    </row>
    <row r="4" spans="1:10" ht="12.75">
      <c r="A4" t="s">
        <v>65</v>
      </c>
      <c r="B4">
        <v>0</v>
      </c>
      <c r="C4">
        <v>7000</v>
      </c>
      <c r="D4">
        <f aca="true" t="shared" si="0" ref="D4:D11">B4*C4</f>
        <v>0</v>
      </c>
      <c r="G4" t="s">
        <v>2</v>
      </c>
      <c r="J4">
        <v>0</v>
      </c>
    </row>
    <row r="5" spans="1:10" ht="12.75">
      <c r="A5" s="95" t="s">
        <v>86</v>
      </c>
      <c r="B5">
        <v>0</v>
      </c>
      <c r="C5">
        <v>2600</v>
      </c>
      <c r="D5">
        <f t="shared" si="0"/>
        <v>0</v>
      </c>
      <c r="G5" t="s">
        <v>3</v>
      </c>
      <c r="J5">
        <v>0</v>
      </c>
    </row>
    <row r="6" spans="1:10" ht="12.75">
      <c r="A6" s="95" t="s">
        <v>87</v>
      </c>
      <c r="B6">
        <v>0</v>
      </c>
      <c r="C6">
        <v>3000</v>
      </c>
      <c r="D6">
        <f t="shared" si="0"/>
        <v>0</v>
      </c>
      <c r="G6" t="s">
        <v>4</v>
      </c>
      <c r="J6">
        <v>0</v>
      </c>
    </row>
    <row r="7" spans="1:10" ht="12.75">
      <c r="A7" s="95" t="s">
        <v>88</v>
      </c>
      <c r="B7">
        <v>0</v>
      </c>
      <c r="C7">
        <v>3300</v>
      </c>
      <c r="D7">
        <f t="shared" si="0"/>
        <v>0</v>
      </c>
      <c r="G7" t="s">
        <v>5</v>
      </c>
      <c r="J7">
        <v>0</v>
      </c>
    </row>
    <row r="8" spans="1:10" ht="12.75">
      <c r="A8" s="95" t="s">
        <v>91</v>
      </c>
      <c r="B8">
        <v>0</v>
      </c>
      <c r="C8">
        <v>6100</v>
      </c>
      <c r="D8">
        <f t="shared" si="0"/>
        <v>0</v>
      </c>
      <c r="G8" t="s">
        <v>6</v>
      </c>
      <c r="J8">
        <v>0</v>
      </c>
    </row>
    <row r="9" spans="1:10" ht="12.75">
      <c r="A9" s="95" t="s">
        <v>92</v>
      </c>
      <c r="B9">
        <v>0</v>
      </c>
      <c r="C9">
        <v>5000</v>
      </c>
      <c r="D9">
        <f t="shared" si="0"/>
        <v>0</v>
      </c>
      <c r="G9" t="s">
        <v>0</v>
      </c>
      <c r="J9">
        <v>0</v>
      </c>
    </row>
    <row r="10" spans="1:10" ht="12.75">
      <c r="A10" s="95" t="s">
        <v>89</v>
      </c>
      <c r="B10">
        <v>0</v>
      </c>
      <c r="C10">
        <v>1500</v>
      </c>
      <c r="D10">
        <f t="shared" si="0"/>
        <v>0</v>
      </c>
      <c r="G10" t="s">
        <v>7</v>
      </c>
      <c r="J10">
        <v>0</v>
      </c>
    </row>
    <row r="11" spans="1:10" ht="12.75">
      <c r="A11" s="95" t="s">
        <v>90</v>
      </c>
      <c r="B11">
        <v>0</v>
      </c>
      <c r="C11">
        <v>900</v>
      </c>
      <c r="D11">
        <f t="shared" si="0"/>
        <v>0</v>
      </c>
      <c r="G11" t="s">
        <v>8</v>
      </c>
      <c r="J11">
        <v>0</v>
      </c>
    </row>
    <row r="12" spans="1:10" ht="12.75">
      <c r="A12" s="96" t="s">
        <v>68</v>
      </c>
      <c r="B12" s="97"/>
      <c r="C12" s="97"/>
      <c r="D12" s="96">
        <f>SUM(D4:D11)</f>
        <v>0</v>
      </c>
      <c r="G12" t="s">
        <v>9</v>
      </c>
      <c r="J12">
        <v>0</v>
      </c>
    </row>
    <row r="13" spans="3:10" ht="12.75">
      <c r="C13" t="s">
        <v>69</v>
      </c>
      <c r="D13">
        <f>D12/365</f>
        <v>0</v>
      </c>
      <c r="G13" t="s">
        <v>10</v>
      </c>
      <c r="J13">
        <v>0</v>
      </c>
    </row>
    <row r="14" spans="7:10" ht="12.75">
      <c r="G14" t="s">
        <v>11</v>
      </c>
      <c r="J14">
        <v>0</v>
      </c>
    </row>
    <row r="15" spans="7:10" ht="12.75">
      <c r="G15" t="s">
        <v>70</v>
      </c>
      <c r="H15">
        <f>SUM(H3:H14)</f>
        <v>0</v>
      </c>
      <c r="I15">
        <f>SUM(I3:I14)</f>
        <v>0</v>
      </c>
      <c r="J15">
        <f>SUM(J3:J14)</f>
        <v>0</v>
      </c>
    </row>
    <row r="16" spans="7:10" ht="18">
      <c r="G16" s="98" t="s">
        <v>71</v>
      </c>
      <c r="H16" s="99">
        <f>H15/12</f>
        <v>0</v>
      </c>
      <c r="I16" s="99">
        <f>I15/12</f>
        <v>0</v>
      </c>
      <c r="J16" s="99">
        <f>J15/12</f>
        <v>0</v>
      </c>
    </row>
    <row r="20" ht="12.75">
      <c r="G20" t="s">
        <v>82</v>
      </c>
    </row>
    <row r="21" ht="15.75" customHeight="1">
      <c r="G21" t="s">
        <v>83</v>
      </c>
    </row>
    <row r="22" spans="1:7" ht="18" customHeight="1">
      <c r="A22" s="105" t="s">
        <v>76</v>
      </c>
      <c r="B22" s="108" t="s">
        <v>111</v>
      </c>
      <c r="C22" s="95" t="s">
        <v>112</v>
      </c>
      <c r="G22" t="s">
        <v>84</v>
      </c>
    </row>
    <row r="23" spans="1:3" ht="20.25" customHeight="1">
      <c r="A23" s="107" t="s">
        <v>79</v>
      </c>
      <c r="B23" s="106">
        <f>'ryhmä 1'!C42</f>
        <v>0</v>
      </c>
      <c r="C23" t="e">
        <f>'ryhmä 1'!E34</f>
        <v>#DIV/0!</v>
      </c>
    </row>
    <row r="24" spans="1:7" ht="19.5" customHeight="1">
      <c r="A24" s="107" t="s">
        <v>77</v>
      </c>
      <c r="B24" s="106">
        <f>'ryhmä 2'!C42</f>
        <v>0</v>
      </c>
      <c r="C24" t="e">
        <f>'ryhmä 2'!E34</f>
        <v>#DIV/0!</v>
      </c>
      <c r="G24" s="95" t="s">
        <v>85</v>
      </c>
    </row>
    <row r="25" spans="1:3" ht="14.25">
      <c r="A25" s="107" t="s">
        <v>78</v>
      </c>
      <c r="B25" s="106">
        <f>'ryhmä 3'!C42</f>
        <v>0</v>
      </c>
      <c r="C25" t="e">
        <f>'ryhmä 3'!E34</f>
        <v>#DIV/0!</v>
      </c>
    </row>
    <row r="26" spans="1:3" ht="14.25">
      <c r="A26" s="107" t="s">
        <v>80</v>
      </c>
      <c r="B26" s="106">
        <f>'ryhmä 4'!C42</f>
        <v>0</v>
      </c>
      <c r="C26" s="38" t="e">
        <f>'ryhmä 4'!E34</f>
        <v>#DIV/0!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8" sqref="H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8.421875" style="0" customWidth="1"/>
  </cols>
  <sheetData>
    <row r="1" ht="12.75">
      <c r="A1" s="1" t="s">
        <v>94</v>
      </c>
    </row>
    <row r="2" ht="12.75">
      <c r="A2" s="95" t="s">
        <v>97</v>
      </c>
    </row>
    <row r="3" ht="12.75">
      <c r="A3" t="s">
        <v>100</v>
      </c>
    </row>
    <row r="4" ht="12.75">
      <c r="A4" t="s">
        <v>101</v>
      </c>
    </row>
    <row r="5" ht="12.75">
      <c r="A5" t="s">
        <v>102</v>
      </c>
    </row>
    <row r="6" ht="12.75">
      <c r="A6" t="s">
        <v>103</v>
      </c>
    </row>
    <row r="7" ht="12.75">
      <c r="A7" t="s">
        <v>106</v>
      </c>
    </row>
    <row r="8" ht="12.75">
      <c r="A8" t="s">
        <v>109</v>
      </c>
    </row>
    <row r="10" ht="12.75">
      <c r="A10" t="s">
        <v>104</v>
      </c>
    </row>
    <row r="11" ht="12.75">
      <c r="A11" t="s">
        <v>105</v>
      </c>
    </row>
    <row r="12" ht="12.75">
      <c r="A12" t="s">
        <v>107</v>
      </c>
    </row>
    <row r="14" ht="12.75">
      <c r="A14" t="s">
        <v>108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E-P:n maaseutukeskus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E-P:n maaseutukeskus</dc:creator>
  <cp:keywords/>
  <dc:description/>
  <cp:lastModifiedBy>Rajala, Jukka A</cp:lastModifiedBy>
  <cp:lastPrinted>2016-11-22T05:13:12Z</cp:lastPrinted>
  <dcterms:created xsi:type="dcterms:W3CDTF">2000-03-22T00:20:04Z</dcterms:created>
  <dcterms:modified xsi:type="dcterms:W3CDTF">2016-11-22T09:23:00Z</dcterms:modified>
  <cp:category/>
  <cp:version/>
  <cp:contentType/>
  <cp:contentStatus/>
</cp:coreProperties>
</file>