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210" windowHeight="7095" activeTab="2"/>
  </bookViews>
  <sheets>
    <sheet name="OHJE" sheetId="1" r:id="rId1"/>
    <sheet name="ryhmä 1" sheetId="2" r:id="rId2"/>
    <sheet name="ryhmä 2" sheetId="3" r:id="rId3"/>
    <sheet name="ryhmä 3" sheetId="4" r:id="rId4"/>
    <sheet name="ryhmä 4" sheetId="5" r:id="rId5"/>
    <sheet name="Taul4" sheetId="6" state="hidden" r:id="rId6"/>
  </sheets>
  <definedNames>
    <definedName name="_xlnm.Print_Area" localSheetId="1">'ryhmä 1'!$A$25:$J$38,'ryhmä 1'!$A$1:$R$23,'ryhmä 1'!$T$1:$Z$23</definedName>
    <definedName name="_xlnm.Print_Area" localSheetId="2">'ryhmä 2'!$A$1:$T$35,'ryhmä 2'!#REF!,'ryhmä 2'!$A$37:$J$48</definedName>
    <definedName name="_xlnm.Print_Area" localSheetId="3">'ryhmä 3'!$A$1:$U$35,'ryhmä 3'!#REF!,'ryhmä 3'!$A$37:$J$50</definedName>
    <definedName name="_xlnm.Print_Area" localSheetId="4">'ryhmä 4'!$A$1:$U$35,'ryhmä 4'!#REF!,'ryhmä 4'!$A$37:$J$49</definedName>
  </definedNames>
  <calcPr fullCalcOnLoad="1"/>
</workbook>
</file>

<file path=xl/sharedStrings.xml><?xml version="1.0" encoding="utf-8"?>
<sst xmlns="http://schemas.openxmlformats.org/spreadsheetml/2006/main" count="475" uniqueCount="80">
  <si>
    <t>heinä</t>
  </si>
  <si>
    <t>yht. ka.kg/v</t>
  </si>
  <si>
    <t>yht</t>
  </si>
  <si>
    <t>Tila:</t>
  </si>
  <si>
    <t>Eläimiä kpl</t>
  </si>
  <si>
    <t>Ka%</t>
  </si>
  <si>
    <t>yht.</t>
  </si>
  <si>
    <t>Ruok. pv</t>
  </si>
  <si>
    <t>Ruok. päiviä yht.</t>
  </si>
  <si>
    <t>luomua % ka</t>
  </si>
  <si>
    <t>kg</t>
  </si>
  <si>
    <t>SV1 väkirehut</t>
  </si>
  <si>
    <t>kg ka SV2</t>
  </si>
  <si>
    <t>kg ka SV1</t>
  </si>
  <si>
    <t>varasto</t>
  </si>
  <si>
    <t>rehu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</si>
  <si>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</si>
  <si>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</si>
  <si>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</si>
  <si>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</si>
  <si>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</si>
  <si>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</si>
  <si>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</si>
  <si>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</si>
  <si>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</si>
  <si>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</si>
  <si>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</si>
  <si>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</si>
  <si>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SV2 väkirehut</t>
  </si>
  <si>
    <t>Vuosi:</t>
  </si>
  <si>
    <t>oma/osto</t>
  </si>
  <si>
    <t>REHUNKULUTUS</t>
  </si>
  <si>
    <t>TÄYTTÖOHJEITA</t>
  </si>
  <si>
    <t>Mallila</t>
  </si>
  <si>
    <t xml:space="preserve">Ryhmä: </t>
  </si>
  <si>
    <t>HUOMIOI, mitkä ovat luomua, sv2 tai sv1-rehuja!!</t>
  </si>
  <si>
    <t>Kirjaa kunkin rehun varasto (siilo 1, siilo 2, väkirehuvarasto, kuivuri 1…)</t>
  </si>
  <si>
    <t>Kirjaa, onko rehu omaa vai ostorehua</t>
  </si>
  <si>
    <t>Kirjaa kunkin kuukauden eläinmäärä.</t>
  </si>
  <si>
    <t>HUOMAA, että voit tarvittaessa muuttaa kuukausien nimiä ja pituuksia, jos esim. laidunkausi on alkanut toukokuun puolivälissä ja haluat laskea rehunkulutuksiin katkon siihen</t>
  </si>
  <si>
    <t>Kirjaa kunkin rehun syöttömäärät kuukaudessa tuorekiloina kullekin eläinryhmälle</t>
  </si>
  <si>
    <t>Luomu väkirehut</t>
  </si>
  <si>
    <t>Kivennäiset, kalajauho yms.</t>
  </si>
  <si>
    <t>Kuukausi</t>
  </si>
  <si>
    <t>Kaura</t>
  </si>
  <si>
    <t>Ohra</t>
  </si>
  <si>
    <t>Herne</t>
  </si>
  <si>
    <t>Rypsi</t>
  </si>
  <si>
    <t>oma</t>
  </si>
  <si>
    <t>osto</t>
  </si>
  <si>
    <t>Vehnä</t>
  </si>
  <si>
    <t>Väkirehut:</t>
  </si>
  <si>
    <t>Karkearehut</t>
  </si>
  <si>
    <t>säilörehu</t>
  </si>
  <si>
    <t>SV2 % ka</t>
  </si>
  <si>
    <t>SV1 % ka</t>
  </si>
  <si>
    <t>TAV valkrehu</t>
  </si>
  <si>
    <t>kg ka TAV</t>
  </si>
  <si>
    <t>TAV % ka</t>
  </si>
  <si>
    <t>max 5 % tavanomaista valkuaisrehua</t>
  </si>
  <si>
    <t>Kirjaa rehujen nimet - karkearehut (säilörehu, kuivaheinä, laidun, jne.) ja väkirehut (seosvilja, kaura, Luomutäysrehu, herne, papu, tiiviste jne.)</t>
  </si>
  <si>
    <t>Kirjaa kunkin rehun kuiva-aine% riville 6 (esim. vilja 86..)</t>
  </si>
  <si>
    <t>kg ka luomu</t>
  </si>
  <si>
    <t>yht.kg/kk</t>
  </si>
  <si>
    <t>kg/el/pv</t>
  </si>
  <si>
    <t>Tiiviste, maatalous peräinen osa</t>
  </si>
  <si>
    <t>Kanala 1</t>
  </si>
  <si>
    <t>max 100% omaa tuotettua, jos ostettua max 30 %</t>
  </si>
  <si>
    <t>max 20% omaa tuotettua</t>
  </si>
  <si>
    <t>max 100 % oma tai osto</t>
  </si>
  <si>
    <t>KarkearehuLUO/SV2</t>
  </si>
  <si>
    <t>Tähän tulostuu yhteenveto syötetyistä karkearehuista</t>
  </si>
  <si>
    <t>Karkearehuja ei lasketa mukaan ruokinnan %-osuuksiin</t>
  </si>
  <si>
    <t>kivennäinen</t>
  </si>
  <si>
    <t>kalkki</t>
  </si>
  <si>
    <t>kalajauho</t>
  </si>
  <si>
    <t>Kirjaa keltaisiin ruutuihin tilan nimi / tilatunnus ja kirjanpitovuosi sekä eläinryhmä (kanat, kanala 1,  emakot, lihasiat jne)</t>
  </si>
  <si>
    <t>Kunkin ryhmän rehunkulutuksen luomu, sv2 ja sv1% kirjautuvat sivun alareunaan</t>
  </si>
  <si>
    <t>Sivun alareunassa on oma taulukko, johon voi merkitä käytetyt kivennäismäärät, kalajauhon osuuden, vitamiinit yms.</t>
  </si>
  <si>
    <t xml:space="preserve">HUOM. Teollisten rehujen (tiiviste, täysrehu) tuoteselosteesta poimitaan maatalousperäiset ainesosat omiin kohtiinsa ja muut ainesosat omaan taulukkoonsa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</si>
</sst>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00"/>
    <numFmt numFmtId="179" formatCode="0.00000000"/>
    <numFmt numFmtId="180" formatCode="0.0000000"/>
    <numFmt numFmtId="181" formatCode="&quot;Kyllä&quot;;&quot;Kyllä&quot;;&quot;Ei&quot;"/>
    <numFmt numFmtId="182" formatCode="&quot;Tosi&quot;;&quot;Tosi&quot;;&quot;Epätosi&quot;"/>
    <numFmt numFmtId="183" formatCode="&quot;Käytössä&quot;;&quot;Käytössä&quot;;&quot;Ei käytössä&quot;"/>
    <numFmt numFmtId="184" formatCode="[$€-2]\ #\ ##,000_);[Red]\([$€-2]\ #\ ##,000\)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21" xfId="0" applyFont="1" applyBorder="1" applyAlignment="1">
      <alignment/>
    </xf>
    <xf numFmtId="2" fontId="0" fillId="0" borderId="0" xfId="0" applyNumberFormat="1" applyAlignment="1">
      <alignment/>
    </xf>
    <xf numFmtId="0" fontId="1" fillId="0" borderId="22" xfId="0" applyFont="1" applyBorder="1" applyAlignment="1">
      <alignment horizontal="right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23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33" borderId="23" xfId="0" applyFont="1" applyFill="1" applyBorder="1" applyAlignment="1" applyProtection="1">
      <alignment wrapText="1"/>
      <protection locked="0"/>
    </xf>
    <xf numFmtId="0" fontId="0" fillId="33" borderId="13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Font="1" applyAlignment="1">
      <alignment/>
    </xf>
    <xf numFmtId="0" fontId="4" fillId="35" borderId="10" xfId="0" applyFont="1" applyFill="1" applyBorder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17" fontId="0" fillId="0" borderId="10" xfId="0" applyNumberFormat="1" applyFont="1" applyBorder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3" fillId="36" borderId="18" xfId="0" applyFont="1" applyFill="1" applyBorder="1" applyAlignment="1" applyProtection="1">
      <alignment/>
      <protection locked="0"/>
    </xf>
    <xf numFmtId="0" fontId="3" fillId="37" borderId="16" xfId="0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9" xfId="0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27" xfId="0" applyFont="1" applyBorder="1" applyAlignment="1">
      <alignment/>
    </xf>
    <xf numFmtId="0" fontId="1" fillId="0" borderId="16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9" xfId="0" applyFont="1" applyBorder="1" applyAlignment="1">
      <alignment/>
    </xf>
    <xf numFmtId="0" fontId="4" fillId="35" borderId="11" xfId="0" applyFont="1" applyFill="1" applyBorder="1" applyAlignment="1">
      <alignment/>
    </xf>
    <xf numFmtId="0" fontId="1" fillId="0" borderId="27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31" xfId="0" applyBorder="1" applyAlignment="1">
      <alignment/>
    </xf>
    <xf numFmtId="0" fontId="3" fillId="3" borderId="11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38" borderId="14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1" fillId="39" borderId="16" xfId="0" applyFont="1" applyFill="1" applyBorder="1" applyAlignment="1" applyProtection="1">
      <alignment wrapText="1"/>
      <protection locked="0"/>
    </xf>
    <xf numFmtId="0" fontId="1" fillId="39" borderId="23" xfId="0" applyFont="1" applyFill="1" applyBorder="1" applyAlignment="1" applyProtection="1">
      <alignment wrapText="1"/>
      <protection locked="0"/>
    </xf>
    <xf numFmtId="0" fontId="1" fillId="39" borderId="11" xfId="0" applyFont="1" applyFill="1" applyBorder="1" applyAlignment="1" applyProtection="1">
      <alignment wrapText="1"/>
      <protection locked="0"/>
    </xf>
    <xf numFmtId="0" fontId="1" fillId="39" borderId="10" xfId="0" applyFont="1" applyFill="1" applyBorder="1" applyAlignment="1" applyProtection="1">
      <alignment wrapText="1"/>
      <protection locked="0"/>
    </xf>
    <xf numFmtId="0" fontId="0" fillId="39" borderId="30" xfId="0" applyFill="1" applyBorder="1" applyAlignment="1" applyProtection="1">
      <alignment/>
      <protection locked="0"/>
    </xf>
    <xf numFmtId="0" fontId="0" fillId="39" borderId="29" xfId="0" applyFill="1" applyBorder="1" applyAlignment="1" applyProtection="1">
      <alignment/>
      <protection locked="0"/>
    </xf>
    <xf numFmtId="0" fontId="0" fillId="39" borderId="13" xfId="0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11" xfId="0" applyFill="1" applyBorder="1" applyAlignment="1" applyProtection="1">
      <alignment/>
      <protection locked="0"/>
    </xf>
    <xf numFmtId="0" fontId="0" fillId="39" borderId="10" xfId="0" applyFill="1" applyBorder="1" applyAlignment="1" applyProtection="1">
      <alignment/>
      <protection locked="0"/>
    </xf>
    <xf numFmtId="0" fontId="1" fillId="39" borderId="19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3" fillId="40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3" fillId="41" borderId="10" xfId="0" applyFont="1" applyFill="1" applyBorder="1" applyAlignment="1">
      <alignment/>
    </xf>
    <xf numFmtId="0" fontId="3" fillId="41" borderId="11" xfId="0" applyFont="1" applyFill="1" applyBorder="1" applyAlignment="1">
      <alignment/>
    </xf>
    <xf numFmtId="0" fontId="3" fillId="41" borderId="19" xfId="0" applyFont="1" applyFill="1" applyBorder="1" applyAlignment="1">
      <alignment/>
    </xf>
    <xf numFmtId="0" fontId="3" fillId="41" borderId="20" xfId="0" applyFont="1" applyFill="1" applyBorder="1" applyAlignment="1">
      <alignment/>
    </xf>
    <xf numFmtId="1" fontId="3" fillId="40" borderId="11" xfId="0" applyNumberFormat="1" applyFont="1" applyFill="1" applyBorder="1" applyAlignment="1">
      <alignment horizontal="right"/>
    </xf>
    <xf numFmtId="1" fontId="3" fillId="40" borderId="21" xfId="0" applyNumberFormat="1" applyFont="1" applyFill="1" applyBorder="1" applyAlignment="1">
      <alignment horizontal="right"/>
    </xf>
    <xf numFmtId="0" fontId="7" fillId="35" borderId="11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 wrapText="1"/>
    </xf>
    <xf numFmtId="0" fontId="7" fillId="35" borderId="21" xfId="0" applyFont="1" applyFill="1" applyBorder="1" applyAlignment="1">
      <alignment horizontal="center" wrapText="1"/>
    </xf>
    <xf numFmtId="0" fontId="7" fillId="42" borderId="11" xfId="0" applyFont="1" applyFill="1" applyBorder="1" applyAlignment="1">
      <alignment horizontal="center" wrapText="1"/>
    </xf>
    <xf numFmtId="0" fontId="7" fillId="42" borderId="12" xfId="0" applyFont="1" applyFill="1" applyBorder="1" applyAlignment="1">
      <alignment horizontal="center" wrapText="1"/>
    </xf>
    <xf numFmtId="0" fontId="7" fillId="42" borderId="21" xfId="0" applyFont="1" applyFill="1" applyBorder="1" applyAlignment="1">
      <alignment horizontal="center" wrapText="1"/>
    </xf>
    <xf numFmtId="1" fontId="3" fillId="3" borderId="11" xfId="0" applyNumberFormat="1" applyFont="1" applyFill="1" applyBorder="1" applyAlignment="1">
      <alignment horizontal="right"/>
    </xf>
    <xf numFmtId="1" fontId="3" fillId="3" borderId="21" xfId="0" applyNumberFormat="1" applyFont="1" applyFill="1" applyBorder="1" applyAlignment="1">
      <alignment horizontal="right"/>
    </xf>
    <xf numFmtId="2" fontId="3" fillId="3" borderId="10" xfId="0" applyNumberFormat="1" applyFont="1" applyFill="1" applyBorder="1" applyAlignment="1">
      <alignment/>
    </xf>
    <xf numFmtId="1" fontId="3" fillId="41" borderId="11" xfId="0" applyNumberFormat="1" applyFont="1" applyFill="1" applyBorder="1" applyAlignment="1">
      <alignment/>
    </xf>
    <xf numFmtId="1" fontId="3" fillId="41" borderId="21" xfId="0" applyNumberFormat="1" applyFont="1" applyFill="1" applyBorder="1" applyAlignment="1">
      <alignment/>
    </xf>
    <xf numFmtId="2" fontId="3" fillId="38" borderId="11" xfId="0" applyNumberFormat="1" applyFont="1" applyFill="1" applyBorder="1" applyAlignment="1">
      <alignment/>
    </xf>
    <xf numFmtId="2" fontId="3" fillId="38" borderId="21" xfId="0" applyNumberFormat="1" applyFont="1" applyFill="1" applyBorder="1" applyAlignment="1">
      <alignment/>
    </xf>
    <xf numFmtId="2" fontId="3" fillId="4" borderId="12" xfId="0" applyNumberFormat="1" applyFont="1" applyFill="1" applyBorder="1" applyAlignment="1">
      <alignment/>
    </xf>
    <xf numFmtId="2" fontId="3" fillId="4" borderId="21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0" fontId="3" fillId="0" borderId="12" xfId="0" applyFont="1" applyBorder="1" applyAlignment="1">
      <alignment/>
    </xf>
    <xf numFmtId="2" fontId="3" fillId="41" borderId="18" xfId="0" applyNumberFormat="1" applyFont="1" applyFill="1" applyBorder="1" applyAlignment="1">
      <alignment/>
    </xf>
    <xf numFmtId="2" fontId="3" fillId="41" borderId="20" xfId="0" applyNumberFormat="1" applyFont="1" applyFill="1" applyBorder="1" applyAlignment="1">
      <alignment/>
    </xf>
    <xf numFmtId="1" fontId="8" fillId="38" borderId="11" xfId="0" applyNumberFormat="1" applyFont="1" applyFill="1" applyBorder="1" applyAlignment="1">
      <alignment/>
    </xf>
    <xf numFmtId="1" fontId="8" fillId="38" borderId="21" xfId="0" applyNumberFormat="1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2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8.421875" style="0" customWidth="1"/>
  </cols>
  <sheetData>
    <row r="1" ht="12.75">
      <c r="A1" t="s">
        <v>32</v>
      </c>
    </row>
    <row r="2" ht="12.75">
      <c r="A2" s="46" t="s">
        <v>76</v>
      </c>
    </row>
    <row r="3" ht="12.75">
      <c r="A3" t="s">
        <v>60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61</v>
      </c>
    </row>
    <row r="10" ht="12.75">
      <c r="A10" t="s">
        <v>38</v>
      </c>
    </row>
    <row r="11" ht="12.75">
      <c r="A11" t="s">
        <v>39</v>
      </c>
    </row>
    <row r="12" ht="12.75">
      <c r="A12" t="s">
        <v>40</v>
      </c>
    </row>
    <row r="14" ht="12.75">
      <c r="A14" s="46" t="s">
        <v>77</v>
      </c>
    </row>
    <row r="15" ht="12.75">
      <c r="A15" s="46" t="s">
        <v>78</v>
      </c>
    </row>
    <row r="17" ht="12.75">
      <c r="A17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9"/>
  <sheetViews>
    <sheetView zoomScale="85" zoomScaleNormal="85" zoomScaleSheetLayoutView="40" workbookViewId="0" topLeftCell="A1">
      <selection activeCell="G35" sqref="G35"/>
    </sheetView>
  </sheetViews>
  <sheetFormatPr defaultColWidth="9.140625" defaultRowHeight="12.75"/>
  <cols>
    <col min="1" max="1" width="13.140625" style="0" customWidth="1"/>
    <col min="2" max="2" width="9.28125" style="0" customWidth="1"/>
    <col min="3" max="3" width="8.7109375" style="0" customWidth="1"/>
    <col min="4" max="4" width="9.28125" style="0" customWidth="1"/>
    <col min="5" max="5" width="9.8515625" style="0" customWidth="1"/>
    <col min="6" max="17" width="10.28125" style="0" customWidth="1"/>
    <col min="18" max="18" width="10.28125" style="73" customWidth="1"/>
    <col min="19" max="19" width="10.00390625" style="0" customWidth="1"/>
    <col min="20" max="26" width="10.28125" style="0" customWidth="1"/>
    <col min="27" max="28" width="10.421875" style="0" customWidth="1"/>
    <col min="49" max="49" width="6.421875" style="0" customWidth="1"/>
    <col min="53" max="53" width="5.7109375" style="0" customWidth="1"/>
    <col min="54" max="54" width="6.7109375" style="0" customWidth="1"/>
    <col min="62" max="62" width="12.57421875" style="0" bestFit="1" customWidth="1"/>
  </cols>
  <sheetData>
    <row r="1" spans="1:22" s="15" customFormat="1" ht="23.25">
      <c r="A1" s="27" t="s">
        <v>3</v>
      </c>
      <c r="B1" s="53" t="s">
        <v>33</v>
      </c>
      <c r="C1" s="27"/>
      <c r="D1" s="27"/>
      <c r="E1" s="27"/>
      <c r="F1" s="27"/>
      <c r="G1" s="28" t="s">
        <v>31</v>
      </c>
      <c r="N1" s="17"/>
      <c r="O1" s="18"/>
      <c r="P1" s="32"/>
      <c r="Q1" s="32"/>
      <c r="R1" s="72"/>
      <c r="T1" s="27"/>
      <c r="U1" s="28"/>
      <c r="V1" s="32"/>
    </row>
    <row r="2" spans="1:22" ht="19.5" customHeight="1">
      <c r="A2" s="21" t="s">
        <v>29</v>
      </c>
      <c r="B2" s="54">
        <v>2016</v>
      </c>
      <c r="C2" s="20"/>
      <c r="D2" s="22"/>
      <c r="E2" s="20"/>
      <c r="F2" s="115" t="s">
        <v>41</v>
      </c>
      <c r="G2" s="116"/>
      <c r="H2" s="116"/>
      <c r="I2" s="116"/>
      <c r="J2" s="116"/>
      <c r="K2" s="116"/>
      <c r="L2" s="118" t="s">
        <v>28</v>
      </c>
      <c r="M2" s="119"/>
      <c r="N2" s="120"/>
      <c r="O2" s="115" t="s">
        <v>11</v>
      </c>
      <c r="P2" s="117"/>
      <c r="Q2" s="119" t="s">
        <v>56</v>
      </c>
      <c r="R2" s="120"/>
      <c r="T2" s="115" t="s">
        <v>70</v>
      </c>
      <c r="U2" s="117"/>
      <c r="V2" s="6"/>
    </row>
    <row r="3" spans="1:21" ht="64.5">
      <c r="A3" s="55" t="s">
        <v>34</v>
      </c>
      <c r="B3" s="56" t="s">
        <v>66</v>
      </c>
      <c r="C3" s="6"/>
      <c r="D3" s="11"/>
      <c r="E3" s="44" t="s">
        <v>15</v>
      </c>
      <c r="F3" s="29" t="s">
        <v>44</v>
      </c>
      <c r="G3" s="29" t="s">
        <v>45</v>
      </c>
      <c r="H3" s="29" t="s">
        <v>46</v>
      </c>
      <c r="I3" s="29" t="s">
        <v>47</v>
      </c>
      <c r="J3" s="29"/>
      <c r="K3" s="29"/>
      <c r="L3" s="87" t="s">
        <v>47</v>
      </c>
      <c r="M3" s="87" t="s">
        <v>46</v>
      </c>
      <c r="N3" s="87" t="s">
        <v>50</v>
      </c>
      <c r="O3" s="65" t="s">
        <v>46</v>
      </c>
      <c r="P3" s="65"/>
      <c r="Q3" s="86" t="s">
        <v>47</v>
      </c>
      <c r="R3" s="87" t="s">
        <v>65</v>
      </c>
      <c r="T3" s="29" t="s">
        <v>53</v>
      </c>
      <c r="U3" s="29" t="s">
        <v>0</v>
      </c>
    </row>
    <row r="4" spans="1:21" ht="17.25" customHeight="1">
      <c r="A4" s="14"/>
      <c r="B4" s="6"/>
      <c r="C4" s="6"/>
      <c r="D4" s="11"/>
      <c r="E4" s="44" t="s">
        <v>14</v>
      </c>
      <c r="F4" s="48"/>
      <c r="G4" s="48"/>
      <c r="H4" s="48"/>
      <c r="I4" s="48"/>
      <c r="J4" s="48"/>
      <c r="K4" s="48"/>
      <c r="L4" s="89"/>
      <c r="M4" s="89"/>
      <c r="N4" s="89"/>
      <c r="O4" s="66"/>
      <c r="P4" s="66"/>
      <c r="Q4" s="88"/>
      <c r="R4" s="89"/>
      <c r="T4" s="48"/>
      <c r="U4" s="48"/>
    </row>
    <row r="5" spans="1:21" ht="17.25" customHeight="1">
      <c r="A5" s="14"/>
      <c r="B5" s="6"/>
      <c r="C5" s="6"/>
      <c r="D5" s="11"/>
      <c r="E5" s="44" t="s">
        <v>30</v>
      </c>
      <c r="F5" s="48" t="s">
        <v>48</v>
      </c>
      <c r="G5" s="48" t="s">
        <v>49</v>
      </c>
      <c r="H5" s="48" t="s">
        <v>48</v>
      </c>
      <c r="I5" s="48" t="s">
        <v>49</v>
      </c>
      <c r="J5" s="48"/>
      <c r="K5" s="48"/>
      <c r="L5" s="89" t="s">
        <v>48</v>
      </c>
      <c r="M5" s="89" t="s">
        <v>48</v>
      </c>
      <c r="N5" s="89" t="s">
        <v>48</v>
      </c>
      <c r="O5" s="66" t="s">
        <v>49</v>
      </c>
      <c r="P5" s="66" t="s">
        <v>49</v>
      </c>
      <c r="Q5" s="88" t="s">
        <v>49</v>
      </c>
      <c r="R5" s="89" t="s">
        <v>49</v>
      </c>
      <c r="T5" s="48"/>
      <c r="U5" s="48"/>
    </row>
    <row r="6" spans="1:29" s="60" customFormat="1" ht="24.75" customHeight="1" thickBot="1">
      <c r="A6" s="59"/>
      <c r="D6" s="58"/>
      <c r="E6" s="61" t="s">
        <v>5</v>
      </c>
      <c r="F6" s="62">
        <v>86</v>
      </c>
      <c r="G6" s="62">
        <v>86</v>
      </c>
      <c r="H6" s="62">
        <v>86</v>
      </c>
      <c r="I6" s="62">
        <v>86</v>
      </c>
      <c r="J6" s="62"/>
      <c r="K6" s="62"/>
      <c r="L6" s="91">
        <v>86</v>
      </c>
      <c r="M6" s="91">
        <v>86</v>
      </c>
      <c r="N6" s="91">
        <v>86</v>
      </c>
      <c r="O6" s="67">
        <v>86</v>
      </c>
      <c r="P6" s="67"/>
      <c r="Q6" s="90">
        <v>86</v>
      </c>
      <c r="R6" s="91">
        <v>86</v>
      </c>
      <c r="S6" s="71" t="s">
        <v>63</v>
      </c>
      <c r="T6" s="63">
        <v>35</v>
      </c>
      <c r="U6" s="62">
        <v>70</v>
      </c>
      <c r="AB6" s="64"/>
      <c r="AC6" s="64"/>
    </row>
    <row r="7" spans="1:21" ht="19.5" customHeight="1">
      <c r="A7" s="9"/>
      <c r="B7" s="9"/>
      <c r="C7" s="9"/>
      <c r="D7" s="19"/>
      <c r="E7" s="19"/>
      <c r="F7" s="9"/>
      <c r="G7" s="9"/>
      <c r="H7" s="9"/>
      <c r="I7" s="9"/>
      <c r="J7" s="9"/>
      <c r="K7" s="9"/>
      <c r="L7" s="92"/>
      <c r="M7" s="92"/>
      <c r="N7" s="92"/>
      <c r="O7" s="9"/>
      <c r="P7" s="9"/>
      <c r="Q7" s="92"/>
      <c r="R7" s="93"/>
      <c r="T7" s="9"/>
      <c r="U7" s="9"/>
    </row>
    <row r="8" spans="1:21" ht="39" thickBot="1">
      <c r="A8" s="12" t="s">
        <v>43</v>
      </c>
      <c r="B8" s="23" t="s">
        <v>7</v>
      </c>
      <c r="C8" s="23" t="s">
        <v>4</v>
      </c>
      <c r="D8" s="23" t="s">
        <v>8</v>
      </c>
      <c r="E8" s="26" t="s">
        <v>64</v>
      </c>
      <c r="F8" s="9" t="s">
        <v>10</v>
      </c>
      <c r="G8" s="9" t="s">
        <v>10</v>
      </c>
      <c r="H8" s="9" t="s">
        <v>10</v>
      </c>
      <c r="I8" s="9" t="s">
        <v>10</v>
      </c>
      <c r="J8" s="9" t="s">
        <v>10</v>
      </c>
      <c r="K8" s="9" t="s">
        <v>10</v>
      </c>
      <c r="L8" s="92" t="s">
        <v>10</v>
      </c>
      <c r="M8" s="92" t="s">
        <v>10</v>
      </c>
      <c r="N8" s="92" t="s">
        <v>10</v>
      </c>
      <c r="O8" s="9" t="s">
        <v>10</v>
      </c>
      <c r="P8" s="9"/>
      <c r="Q8" s="92"/>
      <c r="R8" s="93" t="s">
        <v>10</v>
      </c>
      <c r="T8" s="9" t="s">
        <v>10</v>
      </c>
      <c r="U8" s="9" t="s">
        <v>10</v>
      </c>
    </row>
    <row r="9" spans="1:21" ht="24.75" customHeight="1" thickTop="1">
      <c r="A9" s="52" t="s">
        <v>16</v>
      </c>
      <c r="B9" s="41">
        <v>31</v>
      </c>
      <c r="C9" s="41">
        <v>5</v>
      </c>
      <c r="D9" s="3">
        <f aca="true" t="shared" si="0" ref="D9:D20">B9*C9</f>
        <v>155</v>
      </c>
      <c r="E9" s="33">
        <f aca="true" t="shared" si="1" ref="E9:E21">S9/D9</f>
        <v>8</v>
      </c>
      <c r="F9" s="30">
        <v>100</v>
      </c>
      <c r="G9" s="30">
        <v>200</v>
      </c>
      <c r="H9" s="30">
        <v>50</v>
      </c>
      <c r="I9" s="30">
        <v>100</v>
      </c>
      <c r="J9" s="30"/>
      <c r="K9" s="30"/>
      <c r="L9" s="95">
        <v>200</v>
      </c>
      <c r="M9" s="95">
        <v>100</v>
      </c>
      <c r="N9" s="95">
        <v>150</v>
      </c>
      <c r="O9" s="68">
        <v>200</v>
      </c>
      <c r="P9" s="68"/>
      <c r="Q9" s="94">
        <v>100</v>
      </c>
      <c r="R9" s="95">
        <v>40</v>
      </c>
      <c r="S9" s="2">
        <f>F9+G9+H9+I9+J9+K9+L9+M9+N9+O9+P9+Q9+R9</f>
        <v>1240</v>
      </c>
      <c r="T9" s="30">
        <v>300</v>
      </c>
      <c r="U9" s="30"/>
    </row>
    <row r="10" spans="1:21" ht="24.75" customHeight="1">
      <c r="A10" s="52" t="s">
        <v>17</v>
      </c>
      <c r="B10" s="41">
        <v>28</v>
      </c>
      <c r="C10" s="41">
        <v>10</v>
      </c>
      <c r="D10" s="3">
        <f t="shared" si="0"/>
        <v>280</v>
      </c>
      <c r="E10" s="33">
        <f t="shared" si="1"/>
        <v>4.464285714285714</v>
      </c>
      <c r="F10" s="30">
        <v>100</v>
      </c>
      <c r="G10" s="30">
        <v>200</v>
      </c>
      <c r="H10" s="30">
        <v>50</v>
      </c>
      <c r="I10" s="30">
        <v>100</v>
      </c>
      <c r="J10" s="30"/>
      <c r="K10" s="30"/>
      <c r="L10" s="95">
        <v>200</v>
      </c>
      <c r="M10" s="95">
        <v>100</v>
      </c>
      <c r="N10" s="95">
        <v>150</v>
      </c>
      <c r="O10" s="68">
        <v>200</v>
      </c>
      <c r="P10" s="68"/>
      <c r="Q10" s="94">
        <v>100</v>
      </c>
      <c r="R10" s="95">
        <v>50</v>
      </c>
      <c r="S10" s="2">
        <f aca="true" t="shared" si="2" ref="S10:S21">F10+G10+H10+I10+J10+K10+L10+M10+N10+O10+P10+Q10+R10</f>
        <v>1250</v>
      </c>
      <c r="T10" s="30">
        <v>300</v>
      </c>
      <c r="U10" s="30"/>
    </row>
    <row r="11" spans="1:21" ht="24.75" customHeight="1">
      <c r="A11" s="52" t="s">
        <v>18</v>
      </c>
      <c r="B11" s="41">
        <v>31</v>
      </c>
      <c r="C11" s="41">
        <v>200</v>
      </c>
      <c r="D11" s="3">
        <f t="shared" si="0"/>
        <v>6200</v>
      </c>
      <c r="E11" s="33">
        <f t="shared" si="1"/>
        <v>0.20161290322580644</v>
      </c>
      <c r="F11" s="30">
        <v>100</v>
      </c>
      <c r="G11" s="30">
        <v>200</v>
      </c>
      <c r="H11" s="30">
        <v>50</v>
      </c>
      <c r="I11" s="30">
        <v>100</v>
      </c>
      <c r="J11" s="30"/>
      <c r="K11" s="30"/>
      <c r="L11" s="95">
        <v>200</v>
      </c>
      <c r="M11" s="95">
        <v>100</v>
      </c>
      <c r="N11" s="95">
        <v>150</v>
      </c>
      <c r="O11" s="68">
        <v>200</v>
      </c>
      <c r="P11" s="68"/>
      <c r="Q11" s="94">
        <v>100</v>
      </c>
      <c r="R11" s="95">
        <v>50</v>
      </c>
      <c r="S11" s="2">
        <f t="shared" si="2"/>
        <v>1250</v>
      </c>
      <c r="T11" s="30">
        <v>300</v>
      </c>
      <c r="U11" s="30"/>
    </row>
    <row r="12" spans="1:21" ht="24.75" customHeight="1">
      <c r="A12" s="52" t="s">
        <v>19</v>
      </c>
      <c r="B12" s="41">
        <v>30</v>
      </c>
      <c r="C12" s="41">
        <v>30</v>
      </c>
      <c r="D12" s="3">
        <f t="shared" si="0"/>
        <v>900</v>
      </c>
      <c r="E12" s="33">
        <f t="shared" si="1"/>
        <v>1.3555555555555556</v>
      </c>
      <c r="F12" s="30">
        <v>100</v>
      </c>
      <c r="G12" s="30">
        <v>200</v>
      </c>
      <c r="H12" s="30">
        <v>50</v>
      </c>
      <c r="I12" s="30">
        <v>100</v>
      </c>
      <c r="J12" s="30"/>
      <c r="K12" s="30"/>
      <c r="L12" s="95">
        <v>200</v>
      </c>
      <c r="M12" s="95">
        <v>100</v>
      </c>
      <c r="N12" s="95">
        <v>150</v>
      </c>
      <c r="O12" s="68">
        <v>200</v>
      </c>
      <c r="P12" s="68"/>
      <c r="Q12" s="94">
        <v>100</v>
      </c>
      <c r="R12" s="95">
        <v>20</v>
      </c>
      <c r="S12" s="2">
        <f t="shared" si="2"/>
        <v>1220</v>
      </c>
      <c r="T12" s="30">
        <v>500</v>
      </c>
      <c r="U12" s="30"/>
    </row>
    <row r="13" spans="1:21" ht="24.75" customHeight="1">
      <c r="A13" s="52" t="s">
        <v>20</v>
      </c>
      <c r="B13" s="41">
        <v>31</v>
      </c>
      <c r="C13" s="41">
        <v>3</v>
      </c>
      <c r="D13" s="3">
        <f t="shared" si="0"/>
        <v>93</v>
      </c>
      <c r="E13" s="33">
        <f t="shared" si="1"/>
        <v>15.268817204301076</v>
      </c>
      <c r="F13" s="30">
        <v>100</v>
      </c>
      <c r="G13" s="30">
        <v>200</v>
      </c>
      <c r="H13" s="30">
        <v>50</v>
      </c>
      <c r="I13" s="30">
        <v>100</v>
      </c>
      <c r="J13" s="30"/>
      <c r="K13" s="30"/>
      <c r="L13" s="95">
        <v>400</v>
      </c>
      <c r="M13" s="95">
        <v>100</v>
      </c>
      <c r="N13" s="95">
        <v>150</v>
      </c>
      <c r="O13" s="68">
        <v>200</v>
      </c>
      <c r="P13" s="68"/>
      <c r="Q13" s="94">
        <v>100</v>
      </c>
      <c r="R13" s="95">
        <v>20</v>
      </c>
      <c r="S13" s="2">
        <f t="shared" si="2"/>
        <v>1420</v>
      </c>
      <c r="T13" s="30">
        <v>2000</v>
      </c>
      <c r="U13" s="30"/>
    </row>
    <row r="14" spans="1:21" ht="24.75" customHeight="1">
      <c r="A14" s="30" t="s">
        <v>21</v>
      </c>
      <c r="B14" s="41">
        <v>30</v>
      </c>
      <c r="C14" s="41">
        <v>200</v>
      </c>
      <c r="D14" s="3">
        <f t="shared" si="0"/>
        <v>6000</v>
      </c>
      <c r="E14" s="33">
        <f t="shared" si="1"/>
        <v>0.21</v>
      </c>
      <c r="F14" s="30">
        <v>100</v>
      </c>
      <c r="G14" s="30">
        <v>200</v>
      </c>
      <c r="H14" s="30">
        <v>50</v>
      </c>
      <c r="I14" s="30">
        <v>100</v>
      </c>
      <c r="J14" s="30"/>
      <c r="K14" s="30"/>
      <c r="L14" s="95">
        <v>200</v>
      </c>
      <c r="M14" s="95">
        <v>100</v>
      </c>
      <c r="N14" s="95">
        <v>150</v>
      </c>
      <c r="O14" s="68">
        <v>200</v>
      </c>
      <c r="P14" s="68"/>
      <c r="Q14" s="94">
        <v>100</v>
      </c>
      <c r="R14" s="95">
        <v>60</v>
      </c>
      <c r="S14" s="2">
        <f t="shared" si="2"/>
        <v>1260</v>
      </c>
      <c r="T14" s="30">
        <v>300</v>
      </c>
      <c r="U14" s="30"/>
    </row>
    <row r="15" spans="1:21" ht="24.75" customHeight="1">
      <c r="A15" s="30" t="s">
        <v>22</v>
      </c>
      <c r="B15" s="41">
        <v>31</v>
      </c>
      <c r="C15" s="41">
        <v>1000</v>
      </c>
      <c r="D15" s="3">
        <f t="shared" si="0"/>
        <v>31000</v>
      </c>
      <c r="E15" s="33">
        <f t="shared" si="1"/>
        <v>0.041935483870967745</v>
      </c>
      <c r="F15" s="30">
        <v>100</v>
      </c>
      <c r="G15" s="30">
        <v>200</v>
      </c>
      <c r="H15" s="30">
        <v>50</v>
      </c>
      <c r="I15" s="30">
        <v>100</v>
      </c>
      <c r="J15" s="30"/>
      <c r="K15" s="30"/>
      <c r="L15" s="95">
        <v>200</v>
      </c>
      <c r="M15" s="95">
        <v>100</v>
      </c>
      <c r="N15" s="95">
        <v>150</v>
      </c>
      <c r="O15" s="68">
        <v>200</v>
      </c>
      <c r="P15" s="68"/>
      <c r="Q15" s="94">
        <v>100</v>
      </c>
      <c r="R15" s="95">
        <v>100</v>
      </c>
      <c r="S15" s="2">
        <f t="shared" si="2"/>
        <v>1300</v>
      </c>
      <c r="T15" s="30">
        <v>300</v>
      </c>
      <c r="U15" s="30">
        <v>300</v>
      </c>
    </row>
    <row r="16" spans="1:21" ht="24.75" customHeight="1">
      <c r="A16" s="52" t="s">
        <v>23</v>
      </c>
      <c r="B16" s="41">
        <v>31</v>
      </c>
      <c r="C16" s="41">
        <v>2000</v>
      </c>
      <c r="D16" s="3">
        <f t="shared" si="0"/>
        <v>62000</v>
      </c>
      <c r="E16" s="33">
        <f t="shared" si="1"/>
        <v>0.020967741935483872</v>
      </c>
      <c r="F16" s="30">
        <v>100</v>
      </c>
      <c r="G16" s="30">
        <v>200</v>
      </c>
      <c r="H16" s="30">
        <v>50</v>
      </c>
      <c r="I16" s="30">
        <v>100</v>
      </c>
      <c r="J16" s="30"/>
      <c r="K16" s="42"/>
      <c r="L16" s="95">
        <v>200</v>
      </c>
      <c r="M16" s="95">
        <v>100</v>
      </c>
      <c r="N16" s="95">
        <v>150</v>
      </c>
      <c r="O16" s="68">
        <v>200</v>
      </c>
      <c r="P16" s="68"/>
      <c r="Q16" s="94">
        <v>100</v>
      </c>
      <c r="R16" s="95">
        <v>100</v>
      </c>
      <c r="S16" s="2">
        <f t="shared" si="2"/>
        <v>1300</v>
      </c>
      <c r="T16" s="43">
        <v>200</v>
      </c>
      <c r="U16" s="30"/>
    </row>
    <row r="17" spans="1:21" ht="24.75" customHeight="1">
      <c r="A17" s="52" t="s">
        <v>24</v>
      </c>
      <c r="B17" s="41">
        <v>30</v>
      </c>
      <c r="C17" s="41">
        <v>40</v>
      </c>
      <c r="D17" s="3">
        <f t="shared" si="0"/>
        <v>1200</v>
      </c>
      <c r="E17" s="33">
        <f t="shared" si="1"/>
        <v>1.0416666666666667</v>
      </c>
      <c r="F17" s="30">
        <v>100</v>
      </c>
      <c r="G17" s="30">
        <v>200</v>
      </c>
      <c r="H17" s="30">
        <v>50</v>
      </c>
      <c r="I17" s="30">
        <v>100</v>
      </c>
      <c r="J17" s="30"/>
      <c r="K17" s="42"/>
      <c r="L17" s="95">
        <v>200</v>
      </c>
      <c r="M17" s="95">
        <v>100</v>
      </c>
      <c r="N17" s="95">
        <v>150</v>
      </c>
      <c r="O17" s="68">
        <v>200</v>
      </c>
      <c r="P17" s="68"/>
      <c r="Q17" s="94">
        <v>50</v>
      </c>
      <c r="R17" s="95">
        <v>100</v>
      </c>
      <c r="S17" s="2">
        <f t="shared" si="2"/>
        <v>1250</v>
      </c>
      <c r="T17" s="43">
        <v>100</v>
      </c>
      <c r="U17" s="30"/>
    </row>
    <row r="18" spans="1:21" ht="24.75" customHeight="1">
      <c r="A18" s="3" t="s">
        <v>25</v>
      </c>
      <c r="B18" s="41">
        <v>31</v>
      </c>
      <c r="C18" s="41">
        <v>200</v>
      </c>
      <c r="D18" s="3">
        <f t="shared" si="0"/>
        <v>6200</v>
      </c>
      <c r="E18" s="33">
        <f t="shared" si="1"/>
        <v>0.2</v>
      </c>
      <c r="F18" s="30">
        <v>100</v>
      </c>
      <c r="G18" s="30">
        <v>200</v>
      </c>
      <c r="H18" s="30">
        <v>50</v>
      </c>
      <c r="I18" s="30">
        <v>100</v>
      </c>
      <c r="J18" s="30"/>
      <c r="K18" s="30"/>
      <c r="L18" s="95">
        <v>200</v>
      </c>
      <c r="M18" s="95">
        <v>100</v>
      </c>
      <c r="N18" s="95">
        <v>150</v>
      </c>
      <c r="O18" s="68">
        <v>200</v>
      </c>
      <c r="P18" s="68"/>
      <c r="Q18" s="94">
        <v>40</v>
      </c>
      <c r="R18" s="95">
        <v>100</v>
      </c>
      <c r="S18" s="2">
        <f t="shared" si="2"/>
        <v>1240</v>
      </c>
      <c r="T18" s="30">
        <v>10</v>
      </c>
      <c r="U18" s="30">
        <v>100</v>
      </c>
    </row>
    <row r="19" spans="1:21" ht="24.75" customHeight="1">
      <c r="A19" s="52" t="s">
        <v>26</v>
      </c>
      <c r="B19" s="41">
        <v>30</v>
      </c>
      <c r="C19" s="41">
        <v>300</v>
      </c>
      <c r="D19" s="3">
        <f t="shared" si="0"/>
        <v>9000</v>
      </c>
      <c r="E19" s="33">
        <f t="shared" si="1"/>
        <v>0.13666666666666666</v>
      </c>
      <c r="F19" s="30">
        <v>100</v>
      </c>
      <c r="G19" s="30">
        <v>200</v>
      </c>
      <c r="H19" s="30">
        <v>50</v>
      </c>
      <c r="I19" s="30">
        <v>100</v>
      </c>
      <c r="J19" s="30"/>
      <c r="K19" s="30"/>
      <c r="L19" s="95">
        <v>200</v>
      </c>
      <c r="M19" s="95">
        <v>100</v>
      </c>
      <c r="N19" s="95">
        <v>150</v>
      </c>
      <c r="O19" s="68">
        <v>200</v>
      </c>
      <c r="P19" s="68"/>
      <c r="Q19" s="94">
        <v>30</v>
      </c>
      <c r="R19" s="95">
        <v>100</v>
      </c>
      <c r="S19" s="2">
        <f t="shared" si="2"/>
        <v>1230</v>
      </c>
      <c r="T19" s="30">
        <v>5</v>
      </c>
      <c r="U19" s="30"/>
    </row>
    <row r="20" spans="1:21" ht="24.75" customHeight="1">
      <c r="A20" s="52" t="s">
        <v>27</v>
      </c>
      <c r="B20" s="41">
        <v>31</v>
      </c>
      <c r="C20" s="41">
        <v>150</v>
      </c>
      <c r="D20" s="3">
        <f t="shared" si="0"/>
        <v>4650</v>
      </c>
      <c r="E20" s="33">
        <f t="shared" si="1"/>
        <v>0.2623655913978495</v>
      </c>
      <c r="F20" s="30">
        <v>100</v>
      </c>
      <c r="G20" s="30">
        <v>200</v>
      </c>
      <c r="H20" s="30">
        <v>50</v>
      </c>
      <c r="I20" s="30">
        <v>100</v>
      </c>
      <c r="J20" s="30"/>
      <c r="K20" s="30"/>
      <c r="L20" s="95">
        <v>200</v>
      </c>
      <c r="M20" s="95">
        <v>100</v>
      </c>
      <c r="N20" s="95">
        <v>150</v>
      </c>
      <c r="O20" s="68">
        <v>200</v>
      </c>
      <c r="P20" s="68"/>
      <c r="Q20" s="94">
        <v>20</v>
      </c>
      <c r="R20" s="95">
        <v>100</v>
      </c>
      <c r="S20" s="2">
        <f t="shared" si="2"/>
        <v>1220</v>
      </c>
      <c r="T20" s="30">
        <v>300</v>
      </c>
      <c r="U20" s="30"/>
    </row>
    <row r="21" spans="1:21" ht="24.75" customHeight="1">
      <c r="A21" s="10" t="s">
        <v>6</v>
      </c>
      <c r="B21" s="10">
        <f>SUM(B9:B20)</f>
        <v>365</v>
      </c>
      <c r="C21" s="10"/>
      <c r="D21" s="10">
        <f>SUM(D19:D20)</f>
        <v>13650</v>
      </c>
      <c r="E21" s="34">
        <f t="shared" si="1"/>
        <v>1.1120879120879121</v>
      </c>
      <c r="F21" s="10">
        <f>SUM(F9:F20)</f>
        <v>1200</v>
      </c>
      <c r="G21" s="10">
        <f>SUM(G9:G20)</f>
        <v>2400</v>
      </c>
      <c r="H21" s="10">
        <f>SUM(H9:H20)</f>
        <v>600</v>
      </c>
      <c r="I21" s="10">
        <f>SUM(I9:I20)</f>
        <v>1200</v>
      </c>
      <c r="J21" s="10">
        <f aca="true" t="shared" si="3" ref="J21:R21">SUM(J9:J20)</f>
        <v>0</v>
      </c>
      <c r="K21" s="10">
        <f t="shared" si="3"/>
        <v>0</v>
      </c>
      <c r="L21" s="97">
        <f t="shared" si="3"/>
        <v>2600</v>
      </c>
      <c r="M21" s="97">
        <f t="shared" si="3"/>
        <v>1200</v>
      </c>
      <c r="N21" s="97">
        <f t="shared" si="3"/>
        <v>1800</v>
      </c>
      <c r="O21" s="69">
        <f t="shared" si="3"/>
        <v>2400</v>
      </c>
      <c r="P21" s="69">
        <f t="shared" si="3"/>
        <v>0</v>
      </c>
      <c r="Q21" s="96">
        <f t="shared" si="3"/>
        <v>940</v>
      </c>
      <c r="R21" s="97">
        <f t="shared" si="3"/>
        <v>840</v>
      </c>
      <c r="S21" s="2">
        <f t="shared" si="2"/>
        <v>15180</v>
      </c>
      <c r="T21" s="10">
        <f>SUM(T9:T20)</f>
        <v>4615</v>
      </c>
      <c r="U21" s="10">
        <f>SUM(U9:U20)</f>
        <v>400</v>
      </c>
    </row>
    <row r="22" spans="1:21" ht="19.5" customHeight="1">
      <c r="A22" s="7"/>
      <c r="B22" s="7"/>
      <c r="C22" s="7"/>
      <c r="D22" s="7"/>
      <c r="E22" s="33"/>
      <c r="F22" s="8"/>
      <c r="G22" s="8"/>
      <c r="H22" s="8"/>
      <c r="I22" s="8"/>
      <c r="J22" s="8"/>
      <c r="K22" s="8"/>
      <c r="L22" s="40"/>
      <c r="M22" s="40"/>
      <c r="N22" s="40"/>
      <c r="O22" s="8"/>
      <c r="P22" s="8"/>
      <c r="Q22" s="8"/>
      <c r="R22" s="3"/>
      <c r="T22" s="8"/>
      <c r="U22" s="8"/>
    </row>
    <row r="23" spans="1:28" ht="24.75" customHeight="1">
      <c r="A23" s="47" t="s">
        <v>1</v>
      </c>
      <c r="B23" s="47"/>
      <c r="C23" s="47"/>
      <c r="D23" s="47"/>
      <c r="E23" s="47"/>
      <c r="F23" s="47">
        <f>F6*F21/100</f>
        <v>1032</v>
      </c>
      <c r="G23" s="47">
        <f>G6*G21/100</f>
        <v>2064</v>
      </c>
      <c r="H23" s="47">
        <f>H6*H21/100</f>
        <v>516</v>
      </c>
      <c r="I23" s="47">
        <f>I6*I21/100</f>
        <v>1032</v>
      </c>
      <c r="J23" s="47">
        <f aca="true" t="shared" si="4" ref="J23:R23">J6*J21/100</f>
        <v>0</v>
      </c>
      <c r="K23" s="47">
        <f t="shared" si="4"/>
        <v>0</v>
      </c>
      <c r="L23" s="47">
        <f t="shared" si="4"/>
        <v>2236</v>
      </c>
      <c r="M23" s="47">
        <f t="shared" si="4"/>
        <v>1032</v>
      </c>
      <c r="N23" s="47">
        <f t="shared" si="4"/>
        <v>1548</v>
      </c>
      <c r="O23" s="70">
        <f t="shared" si="4"/>
        <v>2064</v>
      </c>
      <c r="P23" s="70">
        <f t="shared" si="4"/>
        <v>0</v>
      </c>
      <c r="Q23" s="70">
        <f t="shared" si="4"/>
        <v>808.4</v>
      </c>
      <c r="R23" s="47">
        <f t="shared" si="4"/>
        <v>722.4</v>
      </c>
      <c r="S23" s="2">
        <f>SUM(F23,G23,H23,I23,J23,K23,L23,M23,N23,O23,P23,Q23,R23,R25)</f>
        <v>13054.8</v>
      </c>
      <c r="T23" s="47">
        <f>T6*T21/100</f>
        <v>1615.25</v>
      </c>
      <c r="U23" s="47">
        <f>U6*U21/100</f>
        <v>280</v>
      </c>
      <c r="AA23" s="2"/>
      <c r="AB23" s="2"/>
    </row>
    <row r="24" spans="1:18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="6" customFormat="1" ht="20.25">
      <c r="A25" s="50" t="str">
        <f>B1</f>
        <v>Mallila</v>
      </c>
    </row>
    <row r="26" spans="1:18" ht="21" customHeight="1">
      <c r="A26" s="51" t="str">
        <f>A3</f>
        <v>Ryhmä: </v>
      </c>
      <c r="B26" s="16" t="str">
        <f>B3</f>
        <v>Kanala 1</v>
      </c>
      <c r="C26" s="16"/>
      <c r="D26" s="16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21" customHeight="1">
      <c r="A27" s="51" t="s">
        <v>51</v>
      </c>
      <c r="B27" s="16"/>
      <c r="C27" s="16"/>
      <c r="D27" s="16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24.75" customHeight="1">
      <c r="A28" s="78" t="s">
        <v>62</v>
      </c>
      <c r="B28" s="78"/>
      <c r="C28" s="135">
        <f>SUM(F23,G23,H23,I23,J23,K23)</f>
        <v>4644</v>
      </c>
      <c r="D28" s="136"/>
      <c r="E28" s="76"/>
      <c r="F28" s="80" t="s">
        <v>9</v>
      </c>
      <c r="G28" s="80"/>
      <c r="H28" s="126">
        <f>C28/C32*100</f>
        <v>35.573122529644266</v>
      </c>
      <c r="I28" s="127"/>
      <c r="J28" s="13"/>
      <c r="K28" s="13" t="s">
        <v>69</v>
      </c>
      <c r="L28" s="13"/>
      <c r="M28" s="13"/>
      <c r="N28" s="13"/>
      <c r="O28" s="13"/>
      <c r="P28" s="13"/>
      <c r="Q28" s="13"/>
      <c r="R28" s="13"/>
    </row>
    <row r="29" spans="1:18" ht="24.75" customHeight="1">
      <c r="A29" s="77" t="s">
        <v>12</v>
      </c>
      <c r="B29" s="77"/>
      <c r="C29" s="137">
        <f>SUM(L23,M23,N23)</f>
        <v>4816</v>
      </c>
      <c r="D29" s="138"/>
      <c r="E29" s="79"/>
      <c r="F29" s="82" t="s">
        <v>54</v>
      </c>
      <c r="G29" s="83"/>
      <c r="H29" s="128">
        <f>C29/C32*100</f>
        <v>36.89064558629776</v>
      </c>
      <c r="I29" s="129"/>
      <c r="J29" s="13"/>
      <c r="K29" s="13" t="s">
        <v>67</v>
      </c>
      <c r="L29" s="13"/>
      <c r="M29" s="13"/>
      <c r="N29" s="13"/>
      <c r="O29" s="13"/>
      <c r="P29" s="13"/>
      <c r="Q29" s="13"/>
      <c r="R29" s="13"/>
    </row>
    <row r="30" spans="1:18" ht="24.75" customHeight="1">
      <c r="A30" s="109" t="s">
        <v>13</v>
      </c>
      <c r="B30" s="109"/>
      <c r="C30" s="124">
        <f>SUM(O23,P23)</f>
        <v>2064</v>
      </c>
      <c r="D30" s="125"/>
      <c r="E30" s="110"/>
      <c r="F30" s="111" t="s">
        <v>55</v>
      </c>
      <c r="G30" s="112"/>
      <c r="H30" s="133">
        <f>C30/C32*100</f>
        <v>15.810276679841898</v>
      </c>
      <c r="I30" s="134"/>
      <c r="J30" s="13"/>
      <c r="K30" s="13" t="s">
        <v>68</v>
      </c>
      <c r="L30" s="13"/>
      <c r="M30" s="13"/>
      <c r="N30" s="13"/>
      <c r="O30" s="13"/>
      <c r="P30" s="13"/>
      <c r="Q30" s="13"/>
      <c r="R30" s="13"/>
    </row>
    <row r="31" spans="1:18" ht="24.75" customHeight="1">
      <c r="A31" s="74" t="s">
        <v>57</v>
      </c>
      <c r="B31" s="75"/>
      <c r="C31" s="121">
        <f>SUM(Q23,R23)</f>
        <v>1530.8</v>
      </c>
      <c r="D31" s="122"/>
      <c r="E31" s="84"/>
      <c r="F31" s="74" t="s">
        <v>58</v>
      </c>
      <c r="G31" s="85"/>
      <c r="H31" s="123">
        <f>C31/C32*100</f>
        <v>11.725955204216074</v>
      </c>
      <c r="I31" s="123"/>
      <c r="J31" s="13"/>
      <c r="K31" s="13" t="s">
        <v>59</v>
      </c>
      <c r="L31" s="13"/>
      <c r="M31" s="13"/>
      <c r="N31" s="13"/>
      <c r="O31" s="13"/>
      <c r="P31" s="13"/>
      <c r="Q31" s="13"/>
      <c r="R31" s="13"/>
    </row>
    <row r="32" spans="1:18" ht="24.75" customHeight="1">
      <c r="A32" s="5" t="s">
        <v>2</v>
      </c>
      <c r="B32" s="24"/>
      <c r="C32" s="130">
        <f>SUM(C28:C31)</f>
        <v>13054.8</v>
      </c>
      <c r="D32" s="131"/>
      <c r="E32" s="31"/>
      <c r="I32" s="25">
        <f>SUM(H28:I31)</f>
        <v>100.00000000000001</v>
      </c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19.5" customHeight="1">
      <c r="A33" s="20"/>
      <c r="B33" s="20"/>
      <c r="C33" s="132"/>
      <c r="D33" s="132"/>
      <c r="E33" s="32"/>
      <c r="F33" s="6"/>
      <c r="G33" s="6"/>
      <c r="H33" s="6"/>
      <c r="I33" s="6"/>
      <c r="J33" s="6"/>
      <c r="K33" s="36"/>
      <c r="L33" s="6"/>
      <c r="M33" s="6"/>
      <c r="N33" s="6"/>
      <c r="O33" s="6"/>
      <c r="P33" s="6"/>
      <c r="Q33" s="6"/>
      <c r="R33" s="6"/>
    </row>
    <row r="34" spans="1:18" ht="19.5" customHeight="1">
      <c r="A34" s="20" t="s">
        <v>52</v>
      </c>
      <c r="B34" s="20"/>
      <c r="C34" s="57"/>
      <c r="D34" s="57"/>
      <c r="E34" s="32"/>
      <c r="F34" s="6"/>
      <c r="G34" s="6"/>
      <c r="H34" s="6"/>
      <c r="I34" s="6"/>
      <c r="J34" s="6"/>
      <c r="K34" s="36"/>
      <c r="L34" s="6"/>
      <c r="M34" s="6"/>
      <c r="N34" s="6"/>
      <c r="O34" s="6"/>
      <c r="P34" s="6"/>
      <c r="Q34" s="6"/>
      <c r="R34" s="6"/>
    </row>
    <row r="35" spans="1:18" ht="24.75" customHeight="1">
      <c r="A35" s="98" t="str">
        <f>T3</f>
        <v>säilörehu</v>
      </c>
      <c r="B35" s="99" t="s">
        <v>10</v>
      </c>
      <c r="C35" s="113">
        <f>SUM(T9:T20)</f>
        <v>4615</v>
      </c>
      <c r="D35" s="114"/>
      <c r="E35" s="35"/>
      <c r="F35" s="105" t="s">
        <v>71</v>
      </c>
      <c r="G35" s="101"/>
      <c r="H35" s="102"/>
      <c r="I35" s="103"/>
      <c r="J35" s="6"/>
      <c r="K35" s="6"/>
      <c r="L35" s="6"/>
      <c r="M35" s="6"/>
      <c r="N35" s="6"/>
      <c r="O35" s="6"/>
      <c r="P35" s="6"/>
      <c r="Q35" s="6"/>
      <c r="R35" s="6"/>
    </row>
    <row r="36" spans="1:18" ht="24.75" customHeight="1">
      <c r="A36" s="81" t="str">
        <f>U3</f>
        <v>heinä</v>
      </c>
      <c r="B36" s="100" t="s">
        <v>10</v>
      </c>
      <c r="C36" s="113">
        <f>SUM(U9:U20)</f>
        <v>400</v>
      </c>
      <c r="D36" s="114"/>
      <c r="E36" s="35"/>
      <c r="F36" s="105" t="s">
        <v>72</v>
      </c>
      <c r="G36" s="101"/>
      <c r="H36" s="102"/>
      <c r="I36" s="103"/>
      <c r="J36" s="6"/>
      <c r="K36" s="6"/>
      <c r="L36" s="6"/>
      <c r="M36" s="6"/>
      <c r="N36" s="6"/>
      <c r="O36" s="6"/>
      <c r="P36" s="6"/>
      <c r="Q36" s="6"/>
      <c r="R36" s="6"/>
    </row>
    <row r="37" spans="3:18" ht="12.7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24.75" customHeight="1">
      <c r="A38" s="3"/>
      <c r="B38" s="115" t="s">
        <v>42</v>
      </c>
      <c r="C38" s="116"/>
      <c r="D38" s="116"/>
      <c r="E38" s="116"/>
      <c r="F38" s="117"/>
      <c r="K38" s="6"/>
      <c r="L38" s="6"/>
      <c r="R38" s="6"/>
    </row>
    <row r="39" spans="1:18" ht="24.75" customHeight="1">
      <c r="A39" s="108" t="s">
        <v>15</v>
      </c>
      <c r="B39" s="37" t="s">
        <v>73</v>
      </c>
      <c r="C39" s="37" t="s">
        <v>74</v>
      </c>
      <c r="D39" s="37" t="s">
        <v>75</v>
      </c>
      <c r="E39" s="37"/>
      <c r="F39" s="37"/>
      <c r="K39" s="6"/>
      <c r="L39" s="6"/>
      <c r="R39" s="6"/>
    </row>
    <row r="40" spans="1:18" ht="24.75" customHeight="1">
      <c r="A40" s="108" t="s">
        <v>14</v>
      </c>
      <c r="B40" s="49"/>
      <c r="C40" s="49"/>
      <c r="D40" s="49"/>
      <c r="E40" s="49"/>
      <c r="F40" s="49"/>
      <c r="K40" s="6"/>
      <c r="L40" s="6"/>
      <c r="R40" s="6"/>
    </row>
    <row r="41" spans="1:18" ht="24.75" customHeight="1">
      <c r="A41" s="108" t="s">
        <v>30</v>
      </c>
      <c r="B41" s="49"/>
      <c r="C41" s="49"/>
      <c r="D41" s="49"/>
      <c r="E41" s="49"/>
      <c r="F41" s="49"/>
      <c r="K41" s="6"/>
      <c r="L41" s="6"/>
      <c r="R41" s="6"/>
    </row>
    <row r="42" spans="1:18" ht="24.75" customHeight="1">
      <c r="A42" s="12" t="s">
        <v>43</v>
      </c>
      <c r="B42" s="38" t="s">
        <v>10</v>
      </c>
      <c r="C42" s="38" t="s">
        <v>10</v>
      </c>
      <c r="D42" s="38" t="s">
        <v>10</v>
      </c>
      <c r="E42" s="38" t="s">
        <v>10</v>
      </c>
      <c r="F42" s="45" t="s">
        <v>10</v>
      </c>
      <c r="R42" s="6"/>
    </row>
    <row r="43" spans="1:18" ht="24.75" customHeight="1">
      <c r="A43" s="52" t="s">
        <v>16</v>
      </c>
      <c r="B43" s="39"/>
      <c r="C43" s="39"/>
      <c r="D43" s="39"/>
      <c r="E43" s="39"/>
      <c r="F43" s="39"/>
      <c r="R43" s="6"/>
    </row>
    <row r="44" spans="1:18" ht="24.75" customHeight="1">
      <c r="A44" s="52" t="s">
        <v>17</v>
      </c>
      <c r="B44" s="39"/>
      <c r="C44" s="39"/>
      <c r="D44" s="39"/>
      <c r="E44" s="39"/>
      <c r="F44" s="39"/>
      <c r="R44" s="6"/>
    </row>
    <row r="45" spans="1:18" ht="24.75" customHeight="1">
      <c r="A45" s="52" t="s">
        <v>18</v>
      </c>
      <c r="B45" s="39"/>
      <c r="C45" s="39"/>
      <c r="D45" s="39"/>
      <c r="E45" s="39"/>
      <c r="F45" s="39"/>
      <c r="R45" s="6"/>
    </row>
    <row r="46" spans="1:18" ht="24.75" customHeight="1">
      <c r="A46" s="52" t="s">
        <v>19</v>
      </c>
      <c r="B46" s="39"/>
      <c r="C46" s="39"/>
      <c r="D46" s="39"/>
      <c r="E46" s="39"/>
      <c r="F46" s="39"/>
      <c r="R46" s="6"/>
    </row>
    <row r="47" spans="1:18" ht="24.75" customHeight="1">
      <c r="A47" s="52" t="s">
        <v>20</v>
      </c>
      <c r="B47" s="39"/>
      <c r="C47" s="39"/>
      <c r="D47" s="39"/>
      <c r="E47" s="39"/>
      <c r="F47" s="39"/>
      <c r="R47" s="6"/>
    </row>
    <row r="48" spans="1:18" ht="24.75" customHeight="1">
      <c r="A48" s="30" t="s">
        <v>21</v>
      </c>
      <c r="B48" s="39"/>
      <c r="C48" s="39"/>
      <c r="D48" s="39"/>
      <c r="E48" s="39"/>
      <c r="F48" s="39"/>
      <c r="R48" s="6"/>
    </row>
    <row r="49" spans="1:18" ht="24.75" customHeight="1">
      <c r="A49" s="30" t="s">
        <v>22</v>
      </c>
      <c r="B49" s="39"/>
      <c r="C49" s="39"/>
      <c r="D49" s="39"/>
      <c r="E49" s="39"/>
      <c r="F49" s="39"/>
      <c r="R49" s="6"/>
    </row>
    <row r="50" spans="1:18" ht="24.75" customHeight="1">
      <c r="A50" s="52" t="s">
        <v>23</v>
      </c>
      <c r="B50" s="39"/>
      <c r="C50" s="39"/>
      <c r="D50" s="39"/>
      <c r="E50" s="39"/>
      <c r="F50" s="39"/>
      <c r="R50" s="6"/>
    </row>
    <row r="51" spans="1:18" ht="24.75" customHeight="1">
      <c r="A51" s="52" t="s">
        <v>24</v>
      </c>
      <c r="B51" s="39"/>
      <c r="C51" s="39"/>
      <c r="D51" s="39"/>
      <c r="E51" s="39"/>
      <c r="F51" s="39"/>
      <c r="R51" s="6"/>
    </row>
    <row r="52" spans="1:18" ht="24.75" customHeight="1">
      <c r="A52" s="3" t="s">
        <v>25</v>
      </c>
      <c r="B52" s="39"/>
      <c r="C52" s="39"/>
      <c r="D52" s="39"/>
      <c r="E52" s="39"/>
      <c r="F52" s="39"/>
      <c r="R52" s="6"/>
    </row>
    <row r="53" spans="1:18" ht="24.75" customHeight="1">
      <c r="A53" s="52" t="s">
        <v>26</v>
      </c>
      <c r="B53" s="39"/>
      <c r="C53" s="39"/>
      <c r="D53" s="39"/>
      <c r="E53" s="39"/>
      <c r="F53" s="39"/>
      <c r="R53" s="6"/>
    </row>
    <row r="54" spans="1:18" ht="24.75" customHeight="1">
      <c r="A54" s="52" t="s">
        <v>27</v>
      </c>
      <c r="B54" s="39"/>
      <c r="C54" s="39"/>
      <c r="D54" s="39"/>
      <c r="E54" s="39"/>
      <c r="F54" s="39"/>
      <c r="R54" s="6"/>
    </row>
    <row r="55" spans="1:18" ht="24.75" customHeight="1">
      <c r="A55" s="4" t="s">
        <v>6</v>
      </c>
      <c r="B55" s="4">
        <f>SUM(B43:B54)</f>
        <v>0</v>
      </c>
      <c r="C55" s="4">
        <f>SUM(C43:C54)</f>
        <v>0</v>
      </c>
      <c r="D55" s="4">
        <f>SUM(D43:D54)</f>
        <v>0</v>
      </c>
      <c r="E55" s="4">
        <f>SUM(E43:E54)</f>
        <v>0</v>
      </c>
      <c r="F55" s="4">
        <f>SUM(F43:F54)</f>
        <v>0</v>
      </c>
      <c r="G55" s="6"/>
      <c r="H55" s="6"/>
      <c r="I55" s="6"/>
      <c r="R55" s="6"/>
    </row>
    <row r="56" spans="5:18" ht="24.75" customHeight="1">
      <c r="E56" s="107"/>
      <c r="F56" s="106"/>
      <c r="G56" s="107"/>
      <c r="H56" s="107"/>
      <c r="I56" s="107"/>
      <c r="J56" s="107"/>
      <c r="R56" s="6"/>
    </row>
    <row r="57" spans="5:18" ht="24.75" customHeight="1">
      <c r="E57" s="104"/>
      <c r="F57" s="104"/>
      <c r="G57" s="104"/>
      <c r="H57" s="104"/>
      <c r="I57" s="104"/>
      <c r="J57" s="104"/>
      <c r="R57" s="6"/>
    </row>
    <row r="58" ht="12.75">
      <c r="R58" s="6"/>
    </row>
    <row r="59" ht="12.75">
      <c r="R59" s="6"/>
    </row>
    <row r="60" ht="12.75">
      <c r="R60" s="6"/>
    </row>
    <row r="61" ht="12.75">
      <c r="R61" s="6"/>
    </row>
    <row r="62" ht="12.75">
      <c r="R62" s="6"/>
    </row>
    <row r="63" ht="12.75">
      <c r="R63" s="6"/>
    </row>
    <row r="64" ht="12.75">
      <c r="R64" s="6"/>
    </row>
    <row r="65" ht="12.75">
      <c r="R65" s="6"/>
    </row>
    <row r="66" ht="12.75">
      <c r="R66" s="6"/>
    </row>
    <row r="67" ht="12.75">
      <c r="R67" s="6"/>
    </row>
    <row r="68" ht="12.75">
      <c r="R68" s="6"/>
    </row>
    <row r="69" ht="12.75">
      <c r="R69" s="6"/>
    </row>
    <row r="70" ht="12.75">
      <c r="R70" s="6"/>
    </row>
    <row r="71" ht="12.75">
      <c r="R71" s="6"/>
    </row>
    <row r="72" ht="12.75">
      <c r="R72" s="6"/>
    </row>
    <row r="73" ht="12.75">
      <c r="R73" s="6"/>
    </row>
    <row r="74" ht="12.75">
      <c r="R74" s="6"/>
    </row>
    <row r="75" ht="12.75">
      <c r="R75" s="6"/>
    </row>
    <row r="76" ht="12.75">
      <c r="R76" s="6"/>
    </row>
    <row r="77" ht="12.75">
      <c r="R77" s="6"/>
    </row>
    <row r="78" ht="12.75">
      <c r="R78" s="6"/>
    </row>
    <row r="79" ht="12.75">
      <c r="R79" s="6"/>
    </row>
    <row r="80" ht="12.75">
      <c r="R80" s="6"/>
    </row>
    <row r="81" ht="12.75">
      <c r="R81" s="6"/>
    </row>
    <row r="82" ht="12.75">
      <c r="R82" s="6"/>
    </row>
    <row r="83" ht="12.75">
      <c r="R83" s="6"/>
    </row>
    <row r="84" ht="12.75">
      <c r="R84" s="6"/>
    </row>
    <row r="85" ht="12.75">
      <c r="R85" s="6"/>
    </row>
    <row r="86" ht="12.75">
      <c r="R86" s="6"/>
    </row>
    <row r="87" ht="12.75">
      <c r="R87" s="6"/>
    </row>
    <row r="88" ht="12.75">
      <c r="R88" s="6"/>
    </row>
    <row r="89" ht="12.75">
      <c r="R89" s="6"/>
    </row>
    <row r="90" ht="12.75">
      <c r="R90" s="6"/>
    </row>
    <row r="91" ht="12.75">
      <c r="R91" s="6"/>
    </row>
    <row r="92" ht="12.75">
      <c r="R92" s="6"/>
    </row>
    <row r="93" ht="12.75">
      <c r="R93" s="6"/>
    </row>
    <row r="94" ht="12.75">
      <c r="R94" s="6"/>
    </row>
    <row r="95" ht="12.75">
      <c r="R95" s="6"/>
    </row>
    <row r="96" ht="12.75">
      <c r="R96" s="6"/>
    </row>
    <row r="97" ht="12.75">
      <c r="R97" s="6"/>
    </row>
    <row r="98" ht="12.75">
      <c r="R98" s="6"/>
    </row>
    <row r="99" ht="12.75">
      <c r="R99" s="6"/>
    </row>
    <row r="100" ht="12.75">
      <c r="R100" s="6"/>
    </row>
    <row r="101" ht="12.75">
      <c r="R101" s="6"/>
    </row>
    <row r="102" ht="12.75">
      <c r="R102" s="6"/>
    </row>
    <row r="103" ht="12.75">
      <c r="R103" s="6"/>
    </row>
    <row r="104" ht="12.75">
      <c r="R104" s="6"/>
    </row>
    <row r="105" ht="12.75">
      <c r="R105" s="6"/>
    </row>
    <row r="106" ht="12.75">
      <c r="R106" s="6"/>
    </row>
    <row r="107" ht="12.75">
      <c r="R107" s="6"/>
    </row>
    <row r="108" ht="12.75">
      <c r="R108" s="6"/>
    </row>
    <row r="109" ht="12.75">
      <c r="R109" s="6"/>
    </row>
    <row r="110" ht="12.75">
      <c r="R110" s="6"/>
    </row>
    <row r="111" ht="12.75">
      <c r="R111" s="6"/>
    </row>
    <row r="112" ht="12.75">
      <c r="R112" s="6"/>
    </row>
    <row r="113" ht="12.75">
      <c r="R113" s="6"/>
    </row>
    <row r="114" ht="12.75">
      <c r="R114" s="6"/>
    </row>
    <row r="115" ht="12.75">
      <c r="R115" s="6"/>
    </row>
    <row r="116" ht="12.75">
      <c r="R116" s="6"/>
    </row>
    <row r="117" ht="12.75">
      <c r="R117" s="6"/>
    </row>
    <row r="118" ht="12.75">
      <c r="R118" s="6"/>
    </row>
    <row r="119" ht="12.75">
      <c r="R119" s="6"/>
    </row>
    <row r="120" ht="12.75">
      <c r="R120" s="6"/>
    </row>
    <row r="121" ht="12.75">
      <c r="R121" s="6"/>
    </row>
    <row r="122" ht="12.75">
      <c r="R122" s="6"/>
    </row>
    <row r="123" ht="12.75">
      <c r="R123" s="6"/>
    </row>
    <row r="124" ht="12.75">
      <c r="R124" s="6"/>
    </row>
    <row r="125" ht="12.75">
      <c r="R125" s="6"/>
    </row>
    <row r="126" ht="12.75">
      <c r="R126" s="6"/>
    </row>
    <row r="127" ht="12.75">
      <c r="R127" s="6"/>
    </row>
    <row r="128" ht="12.75">
      <c r="R128" s="6"/>
    </row>
    <row r="129" ht="12.75">
      <c r="R129" s="6"/>
    </row>
    <row r="130" ht="12.75">
      <c r="R130" s="6"/>
    </row>
    <row r="131" ht="12.75">
      <c r="R131" s="6"/>
    </row>
    <row r="132" ht="12.75">
      <c r="R132" s="6"/>
    </row>
    <row r="133" ht="12.75">
      <c r="R133" s="6"/>
    </row>
    <row r="134" ht="12.75">
      <c r="R134" s="6"/>
    </row>
    <row r="135" ht="12.75">
      <c r="R135" s="6"/>
    </row>
    <row r="136" ht="12.75">
      <c r="R136" s="6"/>
    </row>
    <row r="137" ht="12.75">
      <c r="R137" s="6"/>
    </row>
    <row r="138" ht="12.75">
      <c r="R138" s="6"/>
    </row>
    <row r="139" ht="12.75">
      <c r="R139" s="6"/>
    </row>
    <row r="140" ht="12.75">
      <c r="R140" s="6"/>
    </row>
    <row r="141" ht="12.75">
      <c r="R141" s="6"/>
    </row>
    <row r="142" ht="12.75">
      <c r="R142" s="6"/>
    </row>
    <row r="143" ht="12.75">
      <c r="R143" s="6"/>
    </row>
    <row r="144" ht="12.75">
      <c r="R144" s="6"/>
    </row>
    <row r="145" ht="12.75">
      <c r="R145" s="6"/>
    </row>
    <row r="146" ht="12.75">
      <c r="R146" s="6"/>
    </row>
    <row r="147" ht="12.75">
      <c r="R147" s="6"/>
    </row>
    <row r="148" ht="12.75">
      <c r="R148" s="6"/>
    </row>
    <row r="149" ht="12.75">
      <c r="R149" s="6"/>
    </row>
    <row r="150" ht="12.75">
      <c r="R150" s="6"/>
    </row>
    <row r="151" ht="12.75">
      <c r="R151" s="6"/>
    </row>
    <row r="152" ht="12.75">
      <c r="R152" s="6"/>
    </row>
    <row r="153" ht="12.75">
      <c r="R153" s="6"/>
    </row>
    <row r="154" ht="12.75">
      <c r="R154" s="6"/>
    </row>
    <row r="155" ht="12.75">
      <c r="R155" s="6"/>
    </row>
    <row r="156" ht="12.75">
      <c r="R156" s="6"/>
    </row>
    <row r="157" ht="12.75">
      <c r="R157" s="6"/>
    </row>
    <row r="158" ht="12.75">
      <c r="R158" s="6"/>
    </row>
    <row r="159" ht="12.75">
      <c r="R159" s="6"/>
    </row>
    <row r="160" ht="12.75">
      <c r="R160" s="6"/>
    </row>
    <row r="161" ht="12.75">
      <c r="R161" s="6"/>
    </row>
    <row r="162" ht="12.75">
      <c r="R162" s="6"/>
    </row>
    <row r="163" ht="12.75">
      <c r="R163" s="6"/>
    </row>
    <row r="164" ht="12.75">
      <c r="R164" s="6"/>
    </row>
    <row r="165" ht="12.75">
      <c r="R165" s="6"/>
    </row>
    <row r="166" ht="12.75">
      <c r="R166" s="6"/>
    </row>
    <row r="167" ht="12.75">
      <c r="R167" s="6"/>
    </row>
    <row r="168" ht="12.75">
      <c r="R168" s="6"/>
    </row>
    <row r="169" ht="12.75">
      <c r="R169" s="6"/>
    </row>
    <row r="170" ht="12.75">
      <c r="R170" s="6"/>
    </row>
    <row r="171" ht="12.75">
      <c r="R171" s="6"/>
    </row>
    <row r="172" ht="12.75">
      <c r="R172" s="6"/>
    </row>
    <row r="173" ht="12.75">
      <c r="R173" s="6"/>
    </row>
    <row r="174" ht="12.75">
      <c r="R174" s="6"/>
    </row>
    <row r="175" ht="12.75">
      <c r="R175" s="6"/>
    </row>
    <row r="176" ht="12.75">
      <c r="R176" s="6"/>
    </row>
    <row r="177" ht="12.75">
      <c r="R177" s="6"/>
    </row>
    <row r="178" ht="12.75">
      <c r="R178" s="6"/>
    </row>
    <row r="179" ht="12.75">
      <c r="R179" s="6"/>
    </row>
    <row r="180" ht="12.75">
      <c r="R180" s="6"/>
    </row>
    <row r="181" ht="12.75">
      <c r="R181" s="6"/>
    </row>
    <row r="182" ht="12.75">
      <c r="R182" s="6"/>
    </row>
    <row r="183" ht="12.75">
      <c r="R183" s="6"/>
    </row>
    <row r="184" ht="12.75">
      <c r="R184" s="6"/>
    </row>
    <row r="185" ht="12.75">
      <c r="R185" s="6"/>
    </row>
    <row r="186" ht="12.75">
      <c r="R186" s="6"/>
    </row>
    <row r="187" ht="12.75">
      <c r="R187" s="6"/>
    </row>
    <row r="188" ht="12.75">
      <c r="R188" s="6"/>
    </row>
    <row r="189" ht="12.75">
      <c r="R189" s="6"/>
    </row>
    <row r="190" ht="12.75">
      <c r="R190" s="6"/>
    </row>
    <row r="191" ht="12.75">
      <c r="R191" s="6"/>
    </row>
    <row r="192" ht="12.75">
      <c r="R192" s="6"/>
    </row>
    <row r="193" ht="12.75">
      <c r="R193" s="6"/>
    </row>
    <row r="194" ht="12.75">
      <c r="R194" s="6"/>
    </row>
    <row r="195" ht="12.75">
      <c r="R195" s="6"/>
    </row>
    <row r="196" ht="12.75">
      <c r="R196" s="6"/>
    </row>
    <row r="197" ht="12.75">
      <c r="R197" s="6"/>
    </row>
    <row r="198" ht="12.75">
      <c r="R198" s="6"/>
    </row>
    <row r="199" ht="12.75">
      <c r="R199" s="6"/>
    </row>
    <row r="200" ht="12.75">
      <c r="R200" s="6"/>
    </row>
    <row r="201" ht="12.75">
      <c r="R201" s="6"/>
    </row>
    <row r="202" ht="12.75">
      <c r="R202" s="6"/>
    </row>
    <row r="203" ht="12.75">
      <c r="R203" s="6"/>
    </row>
    <row r="204" ht="12.75">
      <c r="R204" s="6"/>
    </row>
    <row r="205" ht="12.75">
      <c r="R205" s="6"/>
    </row>
    <row r="206" ht="12.75">
      <c r="R206" s="6"/>
    </row>
    <row r="207" ht="12.75">
      <c r="R207" s="6"/>
    </row>
    <row r="208" ht="12.75">
      <c r="R208" s="6"/>
    </row>
    <row r="209" ht="12.75">
      <c r="R209" s="6"/>
    </row>
    <row r="210" ht="12.75">
      <c r="R210" s="6"/>
    </row>
    <row r="211" ht="12.75">
      <c r="R211" s="6"/>
    </row>
    <row r="212" ht="12.75">
      <c r="R212" s="6"/>
    </row>
    <row r="213" ht="12.75">
      <c r="R213" s="6"/>
    </row>
    <row r="214" ht="12.75">
      <c r="R214" s="6"/>
    </row>
    <row r="215" ht="12.75">
      <c r="R215" s="6"/>
    </row>
    <row r="216" ht="12.75">
      <c r="R216" s="6"/>
    </row>
    <row r="217" ht="12.75">
      <c r="R217" s="6"/>
    </row>
    <row r="218" ht="12.75">
      <c r="R218" s="6"/>
    </row>
    <row r="219" ht="12.75">
      <c r="R219" s="6"/>
    </row>
  </sheetData>
  <sheetProtection selectLockedCells="1"/>
  <mergeCells count="18">
    <mergeCell ref="C35:D35"/>
    <mergeCell ref="H28:I28"/>
    <mergeCell ref="H29:I29"/>
    <mergeCell ref="C32:D32"/>
    <mergeCell ref="C33:D33"/>
    <mergeCell ref="H30:I30"/>
    <mergeCell ref="C28:D28"/>
    <mergeCell ref="C29:D29"/>
    <mergeCell ref="C36:D36"/>
    <mergeCell ref="B38:F38"/>
    <mergeCell ref="F2:K2"/>
    <mergeCell ref="L2:N2"/>
    <mergeCell ref="T2:U2"/>
    <mergeCell ref="O2:P2"/>
    <mergeCell ref="Q2:R2"/>
    <mergeCell ref="C31:D31"/>
    <mergeCell ref="H31:I31"/>
    <mergeCell ref="C30:D30"/>
  </mergeCells>
  <printOptions gridLines="1" horizontalCentered="1" verticalCentered="1"/>
  <pageMargins left="0.25" right="0.25" top="0.75" bottom="0.75" header="0.3" footer="0.3"/>
  <pageSetup fitToHeight="3" horizontalDpi="360" verticalDpi="360" orientation="landscape" paperSize="9" scale="50" r:id="rId2"/>
  <headerFooter alignWithMargins="0">
    <oddHeader>&amp;CLUOMUVALVONTA PAKOLLISESTA RUTIINISTA VAHVUUDEKSI LUOMUELÄINTILOILLA -HANKE</oddHeader>
    <oddFooter>&amp;LKANSALLISEN RUOKAKETJUN KEHITTÄMINEN           &amp;G&amp;C                                                                 &amp;G&amp;R&amp;G</oddFooter>
  </headerFooter>
  <rowBreaks count="1" manualBreakCount="1">
    <brk id="24" max="104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tabSelected="1" zoomScale="85" zoomScaleNormal="85" workbookViewId="0" topLeftCell="A1">
      <selection activeCell="F9" sqref="F9"/>
    </sheetView>
  </sheetViews>
  <sheetFormatPr defaultColWidth="9.140625" defaultRowHeight="12.75"/>
  <cols>
    <col min="1" max="1" width="14.57421875" style="0" customWidth="1"/>
    <col min="2" max="2" width="9.28125" style="0" customWidth="1"/>
    <col min="3" max="3" width="7.421875" style="0" customWidth="1"/>
    <col min="4" max="4" width="8.28125" style="0" customWidth="1"/>
    <col min="5" max="5" width="10.57421875" style="0" customWidth="1"/>
    <col min="6" max="20" width="10.28125" style="0" customWidth="1"/>
  </cols>
  <sheetData>
    <row r="1" spans="1:21" s="15" customFormat="1" ht="23.25">
      <c r="A1" s="27" t="s">
        <v>3</v>
      </c>
      <c r="B1" s="53" t="s">
        <v>33</v>
      </c>
      <c r="C1" s="27"/>
      <c r="D1" s="27"/>
      <c r="E1" s="27"/>
      <c r="F1" s="27"/>
      <c r="G1" s="28" t="s">
        <v>31</v>
      </c>
      <c r="N1" s="17"/>
      <c r="O1" s="18"/>
      <c r="P1" s="32"/>
      <c r="Q1" s="32"/>
      <c r="R1" s="72"/>
      <c r="T1" s="27"/>
      <c r="U1" s="28"/>
    </row>
    <row r="2" spans="1:21" ht="19.5" customHeight="1">
      <c r="A2" s="21" t="s">
        <v>29</v>
      </c>
      <c r="B2" s="54">
        <v>2016</v>
      </c>
      <c r="C2" s="20"/>
      <c r="D2" s="22"/>
      <c r="E2" s="20"/>
      <c r="F2" s="115" t="s">
        <v>41</v>
      </c>
      <c r="G2" s="116"/>
      <c r="H2" s="116"/>
      <c r="I2" s="116"/>
      <c r="J2" s="116"/>
      <c r="K2" s="116"/>
      <c r="L2" s="118" t="s">
        <v>28</v>
      </c>
      <c r="M2" s="119"/>
      <c r="N2" s="120"/>
      <c r="O2" s="115" t="s">
        <v>11</v>
      </c>
      <c r="P2" s="117"/>
      <c r="Q2" s="119" t="s">
        <v>56</v>
      </c>
      <c r="R2" s="120"/>
      <c r="T2" s="115" t="s">
        <v>70</v>
      </c>
      <c r="U2" s="117"/>
    </row>
    <row r="3" spans="1:21" ht="40.5" customHeight="1">
      <c r="A3" s="55" t="s">
        <v>34</v>
      </c>
      <c r="B3" s="56" t="s">
        <v>66</v>
      </c>
      <c r="C3" s="6"/>
      <c r="D3" s="11"/>
      <c r="E3" s="44" t="s">
        <v>15</v>
      </c>
      <c r="F3" s="29" t="s">
        <v>44</v>
      </c>
      <c r="G3" s="29" t="s">
        <v>45</v>
      </c>
      <c r="H3" s="29" t="s">
        <v>46</v>
      </c>
      <c r="I3" s="29" t="s">
        <v>47</v>
      </c>
      <c r="J3" s="29"/>
      <c r="K3" s="29"/>
      <c r="L3" s="87" t="s">
        <v>47</v>
      </c>
      <c r="M3" s="87" t="s">
        <v>46</v>
      </c>
      <c r="N3" s="87" t="s">
        <v>50</v>
      </c>
      <c r="O3" s="65" t="s">
        <v>46</v>
      </c>
      <c r="P3" s="65"/>
      <c r="Q3" s="86" t="s">
        <v>47</v>
      </c>
      <c r="R3" s="87" t="s">
        <v>65</v>
      </c>
      <c r="T3" s="29" t="s">
        <v>53</v>
      </c>
      <c r="U3" s="29" t="s">
        <v>0</v>
      </c>
    </row>
    <row r="4" spans="1:21" s="6" customFormat="1" ht="12" customHeight="1">
      <c r="A4" s="14"/>
      <c r="D4" s="11"/>
      <c r="E4" s="44" t="s">
        <v>14</v>
      </c>
      <c r="F4" s="48"/>
      <c r="G4" s="48"/>
      <c r="H4" s="48"/>
      <c r="I4" s="48"/>
      <c r="J4" s="48"/>
      <c r="K4" s="48"/>
      <c r="L4" s="89"/>
      <c r="M4" s="89"/>
      <c r="N4" s="89"/>
      <c r="O4" s="66"/>
      <c r="P4" s="66"/>
      <c r="Q4" s="88"/>
      <c r="R4" s="89"/>
      <c r="S4"/>
      <c r="T4" s="48"/>
      <c r="U4" s="48"/>
    </row>
    <row r="5" spans="1:21" s="6" customFormat="1" ht="13.5" customHeight="1">
      <c r="A5" s="14"/>
      <c r="D5" s="11"/>
      <c r="E5" s="44" t="s">
        <v>30</v>
      </c>
      <c r="F5" s="48" t="s">
        <v>48</v>
      </c>
      <c r="G5" s="48" t="s">
        <v>49</v>
      </c>
      <c r="H5" s="48" t="s">
        <v>48</v>
      </c>
      <c r="I5" s="48" t="s">
        <v>49</v>
      </c>
      <c r="J5" s="48"/>
      <c r="K5" s="48"/>
      <c r="L5" s="89" t="s">
        <v>48</v>
      </c>
      <c r="M5" s="89" t="s">
        <v>48</v>
      </c>
      <c r="N5" s="89" t="s">
        <v>48</v>
      </c>
      <c r="O5" s="66" t="s">
        <v>49</v>
      </c>
      <c r="P5" s="66" t="s">
        <v>49</v>
      </c>
      <c r="Q5" s="88" t="s">
        <v>49</v>
      </c>
      <c r="R5" s="89" t="s">
        <v>49</v>
      </c>
      <c r="S5"/>
      <c r="T5" s="48"/>
      <c r="U5" s="48"/>
    </row>
    <row r="6" spans="1:21" ht="19.5" customHeight="1" thickBot="1">
      <c r="A6" s="59"/>
      <c r="B6" s="60"/>
      <c r="C6" s="60"/>
      <c r="D6" s="58"/>
      <c r="E6" s="61" t="s">
        <v>5</v>
      </c>
      <c r="F6" s="62">
        <v>86</v>
      </c>
      <c r="G6" s="62">
        <v>86</v>
      </c>
      <c r="H6" s="62">
        <v>86</v>
      </c>
      <c r="I6" s="62">
        <v>86</v>
      </c>
      <c r="J6" s="62"/>
      <c r="K6" s="62"/>
      <c r="L6" s="91">
        <v>86</v>
      </c>
      <c r="M6" s="91">
        <v>86</v>
      </c>
      <c r="N6" s="91">
        <v>86</v>
      </c>
      <c r="O6" s="67">
        <v>86</v>
      </c>
      <c r="P6" s="67"/>
      <c r="Q6" s="90">
        <v>86</v>
      </c>
      <c r="R6" s="91">
        <v>86</v>
      </c>
      <c r="S6" s="71" t="s">
        <v>63</v>
      </c>
      <c r="T6" s="63">
        <v>35</v>
      </c>
      <c r="U6" s="62">
        <v>70</v>
      </c>
    </row>
    <row r="7" spans="1:21" ht="6.75" customHeight="1">
      <c r="A7" s="9"/>
      <c r="B7" s="9"/>
      <c r="C7" s="9"/>
      <c r="D7" s="19"/>
      <c r="E7" s="19"/>
      <c r="F7" s="9"/>
      <c r="G7" s="9"/>
      <c r="H7" s="9"/>
      <c r="I7" s="9"/>
      <c r="J7" s="9"/>
      <c r="K7" s="9"/>
      <c r="L7" s="92"/>
      <c r="M7" s="92"/>
      <c r="N7" s="92"/>
      <c r="O7" s="9"/>
      <c r="P7" s="9"/>
      <c r="Q7" s="92"/>
      <c r="R7" s="93"/>
      <c r="T7" s="9"/>
      <c r="U7" s="9"/>
    </row>
    <row r="8" spans="1:21" ht="35.25" customHeight="1" thickBot="1">
      <c r="A8" s="12" t="s">
        <v>43</v>
      </c>
      <c r="B8" s="23" t="s">
        <v>7</v>
      </c>
      <c r="C8" s="23" t="s">
        <v>4</v>
      </c>
      <c r="D8" s="23" t="s">
        <v>8</v>
      </c>
      <c r="E8" s="26" t="s">
        <v>64</v>
      </c>
      <c r="F8" s="9" t="s">
        <v>10</v>
      </c>
      <c r="G8" s="9" t="s">
        <v>10</v>
      </c>
      <c r="H8" s="9" t="s">
        <v>10</v>
      </c>
      <c r="I8" s="9" t="s">
        <v>10</v>
      </c>
      <c r="J8" s="9" t="s">
        <v>10</v>
      </c>
      <c r="K8" s="9" t="s">
        <v>10</v>
      </c>
      <c r="L8" s="92" t="s">
        <v>10</v>
      </c>
      <c r="M8" s="92" t="s">
        <v>10</v>
      </c>
      <c r="N8" s="92" t="s">
        <v>10</v>
      </c>
      <c r="O8" s="9" t="s">
        <v>10</v>
      </c>
      <c r="P8" s="9"/>
      <c r="Q8" s="92"/>
      <c r="R8" s="93" t="s">
        <v>10</v>
      </c>
      <c r="T8" s="9" t="s">
        <v>10</v>
      </c>
      <c r="U8" s="9" t="s">
        <v>10</v>
      </c>
    </row>
    <row r="9" spans="1:21" ht="24.75" customHeight="1" thickTop="1">
      <c r="A9" s="52" t="s">
        <v>16</v>
      </c>
      <c r="B9" s="41">
        <v>31</v>
      </c>
      <c r="C9" s="41"/>
      <c r="D9" s="3">
        <f aca="true" t="shared" si="0" ref="D9:D20">B9*C9</f>
        <v>0</v>
      </c>
      <c r="E9" s="33" t="e">
        <f aca="true" t="shared" si="1" ref="E9:E21">S9/D9</f>
        <v>#DIV/0!</v>
      </c>
      <c r="F9" s="30"/>
      <c r="G9" s="30"/>
      <c r="H9" s="30"/>
      <c r="I9" s="30"/>
      <c r="J9" s="30"/>
      <c r="K9" s="30"/>
      <c r="L9" s="95"/>
      <c r="M9" s="95"/>
      <c r="N9" s="95"/>
      <c r="O9" s="68"/>
      <c r="P9" s="68"/>
      <c r="Q9" s="94"/>
      <c r="R9" s="95"/>
      <c r="S9" s="2">
        <f>F9+G9+H9+I9+J9+K9+L9+M9+N9+O9+P9+Q9+R9</f>
        <v>0</v>
      </c>
      <c r="T9" s="30"/>
      <c r="U9" s="30"/>
    </row>
    <row r="10" spans="1:21" ht="24.75" customHeight="1">
      <c r="A10" s="52" t="s">
        <v>17</v>
      </c>
      <c r="B10" s="41">
        <v>28</v>
      </c>
      <c r="C10" s="41"/>
      <c r="D10" s="3">
        <f t="shared" si="0"/>
        <v>0</v>
      </c>
      <c r="E10" s="33" t="e">
        <f t="shared" si="1"/>
        <v>#DIV/0!</v>
      </c>
      <c r="F10" s="30"/>
      <c r="G10" s="30"/>
      <c r="H10" s="30"/>
      <c r="I10" s="30"/>
      <c r="J10" s="30"/>
      <c r="K10" s="30"/>
      <c r="L10" s="95"/>
      <c r="M10" s="95"/>
      <c r="N10" s="95"/>
      <c r="O10" s="68"/>
      <c r="P10" s="68"/>
      <c r="Q10" s="94"/>
      <c r="R10" s="95"/>
      <c r="S10" s="2">
        <f aca="true" t="shared" si="2" ref="S10:S21">F10+G10+H10+I10+J10+K10+L10+M10+N10+O10+P10+Q10+R10</f>
        <v>0</v>
      </c>
      <c r="T10" s="30"/>
      <c r="U10" s="30"/>
    </row>
    <row r="11" spans="1:21" ht="24.75" customHeight="1">
      <c r="A11" s="52" t="s">
        <v>18</v>
      </c>
      <c r="B11" s="41">
        <v>31</v>
      </c>
      <c r="C11" s="41"/>
      <c r="D11" s="3">
        <f t="shared" si="0"/>
        <v>0</v>
      </c>
      <c r="E11" s="33" t="e">
        <f t="shared" si="1"/>
        <v>#DIV/0!</v>
      </c>
      <c r="F11" s="30"/>
      <c r="G11" s="30"/>
      <c r="H11" s="30"/>
      <c r="I11" s="30"/>
      <c r="J11" s="30"/>
      <c r="K11" s="30"/>
      <c r="L11" s="95"/>
      <c r="M11" s="95"/>
      <c r="N11" s="95"/>
      <c r="O11" s="68"/>
      <c r="P11" s="68"/>
      <c r="Q11" s="94"/>
      <c r="R11" s="95"/>
      <c r="S11" s="2">
        <f t="shared" si="2"/>
        <v>0</v>
      </c>
      <c r="T11" s="30"/>
      <c r="U11" s="30"/>
    </row>
    <row r="12" spans="1:21" ht="24.75" customHeight="1">
      <c r="A12" s="52" t="s">
        <v>19</v>
      </c>
      <c r="B12" s="41">
        <v>30</v>
      </c>
      <c r="C12" s="41"/>
      <c r="D12" s="3">
        <f t="shared" si="0"/>
        <v>0</v>
      </c>
      <c r="E12" s="33" t="e">
        <f t="shared" si="1"/>
        <v>#DIV/0!</v>
      </c>
      <c r="F12" s="30"/>
      <c r="G12" s="30"/>
      <c r="H12" s="30"/>
      <c r="I12" s="30"/>
      <c r="J12" s="30"/>
      <c r="K12" s="30"/>
      <c r="L12" s="95"/>
      <c r="M12" s="95"/>
      <c r="N12" s="95"/>
      <c r="O12" s="68"/>
      <c r="P12" s="68"/>
      <c r="Q12" s="94"/>
      <c r="R12" s="95"/>
      <c r="S12" s="2">
        <f t="shared" si="2"/>
        <v>0</v>
      </c>
      <c r="T12" s="30"/>
      <c r="U12" s="30"/>
    </row>
    <row r="13" spans="1:21" ht="24.75" customHeight="1">
      <c r="A13" s="52" t="s">
        <v>20</v>
      </c>
      <c r="B13" s="41">
        <v>31</v>
      </c>
      <c r="C13" s="41"/>
      <c r="D13" s="3">
        <f t="shared" si="0"/>
        <v>0</v>
      </c>
      <c r="E13" s="33" t="e">
        <f t="shared" si="1"/>
        <v>#DIV/0!</v>
      </c>
      <c r="F13" s="30"/>
      <c r="G13" s="30"/>
      <c r="H13" s="30"/>
      <c r="I13" s="30"/>
      <c r="J13" s="30"/>
      <c r="K13" s="30"/>
      <c r="L13" s="95"/>
      <c r="M13" s="95"/>
      <c r="N13" s="95"/>
      <c r="O13" s="68"/>
      <c r="P13" s="68"/>
      <c r="Q13" s="94"/>
      <c r="R13" s="95"/>
      <c r="S13" s="2">
        <f t="shared" si="2"/>
        <v>0</v>
      </c>
      <c r="T13" s="30"/>
      <c r="U13" s="30"/>
    </row>
    <row r="14" spans="1:21" ht="24.75" customHeight="1">
      <c r="A14" s="30" t="s">
        <v>21</v>
      </c>
      <c r="B14" s="41">
        <v>30</v>
      </c>
      <c r="C14" s="41"/>
      <c r="D14" s="3">
        <f t="shared" si="0"/>
        <v>0</v>
      </c>
      <c r="E14" s="33" t="e">
        <f t="shared" si="1"/>
        <v>#DIV/0!</v>
      </c>
      <c r="F14" s="30"/>
      <c r="G14" s="30"/>
      <c r="H14" s="30"/>
      <c r="I14" s="30"/>
      <c r="J14" s="30"/>
      <c r="K14" s="30"/>
      <c r="L14" s="95"/>
      <c r="M14" s="95"/>
      <c r="N14" s="95"/>
      <c r="O14" s="68"/>
      <c r="P14" s="68"/>
      <c r="Q14" s="94"/>
      <c r="R14" s="95"/>
      <c r="S14" s="2">
        <f t="shared" si="2"/>
        <v>0</v>
      </c>
      <c r="T14" s="30"/>
      <c r="U14" s="30"/>
    </row>
    <row r="15" spans="1:21" ht="24.75" customHeight="1">
      <c r="A15" s="30" t="s">
        <v>22</v>
      </c>
      <c r="B15" s="41">
        <v>31</v>
      </c>
      <c r="C15" s="41"/>
      <c r="D15" s="3">
        <f t="shared" si="0"/>
        <v>0</v>
      </c>
      <c r="E15" s="33" t="e">
        <f t="shared" si="1"/>
        <v>#DIV/0!</v>
      </c>
      <c r="F15" s="30"/>
      <c r="G15" s="30"/>
      <c r="H15" s="30"/>
      <c r="I15" s="30"/>
      <c r="J15" s="30"/>
      <c r="K15" s="30"/>
      <c r="L15" s="95"/>
      <c r="M15" s="95"/>
      <c r="N15" s="95"/>
      <c r="O15" s="68"/>
      <c r="P15" s="68"/>
      <c r="Q15" s="94"/>
      <c r="R15" s="95"/>
      <c r="S15" s="2">
        <f t="shared" si="2"/>
        <v>0</v>
      </c>
      <c r="T15" s="30"/>
      <c r="U15" s="30">
        <v>300</v>
      </c>
    </row>
    <row r="16" spans="1:21" ht="24.75" customHeight="1">
      <c r="A16" s="52" t="s">
        <v>23</v>
      </c>
      <c r="B16" s="41">
        <v>31</v>
      </c>
      <c r="C16" s="41"/>
      <c r="D16" s="3">
        <f t="shared" si="0"/>
        <v>0</v>
      </c>
      <c r="E16" s="33" t="e">
        <f t="shared" si="1"/>
        <v>#DIV/0!</v>
      </c>
      <c r="F16" s="30"/>
      <c r="G16" s="30"/>
      <c r="H16" s="30"/>
      <c r="I16" s="30"/>
      <c r="J16" s="30"/>
      <c r="K16" s="42"/>
      <c r="L16" s="95"/>
      <c r="M16" s="95"/>
      <c r="N16" s="95"/>
      <c r="O16" s="68"/>
      <c r="P16" s="68"/>
      <c r="Q16" s="94"/>
      <c r="R16" s="95"/>
      <c r="S16" s="2">
        <f t="shared" si="2"/>
        <v>0</v>
      </c>
      <c r="T16" s="43"/>
      <c r="U16" s="30"/>
    </row>
    <row r="17" spans="1:21" ht="24.75" customHeight="1">
      <c r="A17" s="52" t="s">
        <v>24</v>
      </c>
      <c r="B17" s="41">
        <v>30</v>
      </c>
      <c r="C17" s="41"/>
      <c r="D17" s="3">
        <f t="shared" si="0"/>
        <v>0</v>
      </c>
      <c r="E17" s="33" t="e">
        <f t="shared" si="1"/>
        <v>#DIV/0!</v>
      </c>
      <c r="F17" s="30"/>
      <c r="G17" s="30"/>
      <c r="H17" s="30"/>
      <c r="I17" s="30"/>
      <c r="J17" s="30"/>
      <c r="K17" s="42"/>
      <c r="L17" s="95"/>
      <c r="M17" s="95"/>
      <c r="N17" s="95"/>
      <c r="O17" s="68"/>
      <c r="P17" s="68"/>
      <c r="Q17" s="94"/>
      <c r="R17" s="95"/>
      <c r="S17" s="2">
        <f t="shared" si="2"/>
        <v>0</v>
      </c>
      <c r="T17" s="43"/>
      <c r="U17" s="30"/>
    </row>
    <row r="18" spans="1:21" ht="24.75" customHeight="1">
      <c r="A18" s="3" t="s">
        <v>25</v>
      </c>
      <c r="B18" s="41">
        <v>31</v>
      </c>
      <c r="C18" s="41"/>
      <c r="D18" s="3">
        <f t="shared" si="0"/>
        <v>0</v>
      </c>
      <c r="E18" s="33" t="e">
        <f t="shared" si="1"/>
        <v>#DIV/0!</v>
      </c>
      <c r="F18" s="30"/>
      <c r="G18" s="30"/>
      <c r="H18" s="30"/>
      <c r="I18" s="30"/>
      <c r="J18" s="30"/>
      <c r="K18" s="30"/>
      <c r="L18" s="95"/>
      <c r="M18" s="95"/>
      <c r="N18" s="95"/>
      <c r="O18" s="68"/>
      <c r="P18" s="68"/>
      <c r="Q18" s="94"/>
      <c r="R18" s="95"/>
      <c r="S18" s="2">
        <f t="shared" si="2"/>
        <v>0</v>
      </c>
      <c r="T18" s="30"/>
      <c r="U18" s="30">
        <v>100</v>
      </c>
    </row>
    <row r="19" spans="1:21" ht="24.75" customHeight="1">
      <c r="A19" s="52" t="s">
        <v>26</v>
      </c>
      <c r="B19" s="41">
        <v>30</v>
      </c>
      <c r="C19" s="41"/>
      <c r="D19" s="3">
        <f t="shared" si="0"/>
        <v>0</v>
      </c>
      <c r="E19" s="33" t="e">
        <f t="shared" si="1"/>
        <v>#DIV/0!</v>
      </c>
      <c r="F19" s="30"/>
      <c r="G19" s="30"/>
      <c r="H19" s="30"/>
      <c r="I19" s="30"/>
      <c r="J19" s="30"/>
      <c r="K19" s="30"/>
      <c r="L19" s="95"/>
      <c r="M19" s="95"/>
      <c r="N19" s="95"/>
      <c r="O19" s="68"/>
      <c r="P19" s="68"/>
      <c r="Q19" s="94"/>
      <c r="R19" s="95"/>
      <c r="S19" s="2">
        <f t="shared" si="2"/>
        <v>0</v>
      </c>
      <c r="T19" s="30"/>
      <c r="U19" s="30"/>
    </row>
    <row r="20" spans="1:21" ht="24.75" customHeight="1">
      <c r="A20" s="52" t="s">
        <v>27</v>
      </c>
      <c r="B20" s="41">
        <v>31</v>
      </c>
      <c r="C20" s="41"/>
      <c r="D20" s="3">
        <f t="shared" si="0"/>
        <v>0</v>
      </c>
      <c r="E20" s="33" t="e">
        <f t="shared" si="1"/>
        <v>#DIV/0!</v>
      </c>
      <c r="F20" s="30"/>
      <c r="G20" s="30"/>
      <c r="H20" s="30"/>
      <c r="I20" s="30"/>
      <c r="J20" s="30"/>
      <c r="K20" s="30"/>
      <c r="L20" s="95"/>
      <c r="M20" s="95"/>
      <c r="N20" s="95"/>
      <c r="O20" s="68"/>
      <c r="P20" s="68"/>
      <c r="Q20" s="94"/>
      <c r="R20" s="95"/>
      <c r="S20" s="2">
        <f t="shared" si="2"/>
        <v>0</v>
      </c>
      <c r="T20" s="30"/>
      <c r="U20" s="30"/>
    </row>
    <row r="21" spans="1:21" ht="24.75" customHeight="1">
      <c r="A21" s="10" t="s">
        <v>6</v>
      </c>
      <c r="B21" s="10">
        <f>SUM(B9:B20)</f>
        <v>365</v>
      </c>
      <c r="C21" s="10"/>
      <c r="D21" s="10">
        <f>SUM(D19:D20)</f>
        <v>0</v>
      </c>
      <c r="E21" s="34" t="e">
        <f t="shared" si="1"/>
        <v>#DIV/0!</v>
      </c>
      <c r="F21" s="10">
        <f>SUM(F9:F20)</f>
        <v>0</v>
      </c>
      <c r="G21" s="10">
        <f>SUM(G9:G20)</f>
        <v>0</v>
      </c>
      <c r="H21" s="10">
        <f>SUM(H9:H20)</f>
        <v>0</v>
      </c>
      <c r="I21" s="10">
        <f>SUM(I9:I20)</f>
        <v>0</v>
      </c>
      <c r="J21" s="10">
        <f aca="true" t="shared" si="3" ref="J21:R21">SUM(J9:J20)</f>
        <v>0</v>
      </c>
      <c r="K21" s="10">
        <f t="shared" si="3"/>
        <v>0</v>
      </c>
      <c r="L21" s="97">
        <f t="shared" si="3"/>
        <v>0</v>
      </c>
      <c r="M21" s="97">
        <f t="shared" si="3"/>
        <v>0</v>
      </c>
      <c r="N21" s="97">
        <f t="shared" si="3"/>
        <v>0</v>
      </c>
      <c r="O21" s="69">
        <f t="shared" si="3"/>
        <v>0</v>
      </c>
      <c r="P21" s="69">
        <f t="shared" si="3"/>
        <v>0</v>
      </c>
      <c r="Q21" s="96">
        <f t="shared" si="3"/>
        <v>0</v>
      </c>
      <c r="R21" s="97">
        <f t="shared" si="3"/>
        <v>0</v>
      </c>
      <c r="S21" s="2">
        <f t="shared" si="2"/>
        <v>0</v>
      </c>
      <c r="T21" s="10">
        <f>SUM(T9:T20)</f>
        <v>0</v>
      </c>
      <c r="U21" s="10">
        <f>SUM(U9:U20)</f>
        <v>400</v>
      </c>
    </row>
    <row r="22" spans="1:21" ht="24.75" customHeight="1">
      <c r="A22" s="7"/>
      <c r="B22" s="7"/>
      <c r="C22" s="7"/>
      <c r="D22" s="7"/>
      <c r="E22" s="33"/>
      <c r="F22" s="8"/>
      <c r="G22" s="8"/>
      <c r="H22" s="8"/>
      <c r="I22" s="8"/>
      <c r="J22" s="8"/>
      <c r="K22" s="8"/>
      <c r="L22" s="40"/>
      <c r="M22" s="40"/>
      <c r="N22" s="40"/>
      <c r="O22" s="8"/>
      <c r="P22" s="8"/>
      <c r="Q22" s="8"/>
      <c r="R22" s="3"/>
      <c r="T22" s="8"/>
      <c r="U22" s="8"/>
    </row>
    <row r="23" spans="1:21" ht="24.75" customHeight="1">
      <c r="A23" s="47" t="s">
        <v>1</v>
      </c>
      <c r="B23" s="47"/>
      <c r="C23" s="47"/>
      <c r="D23" s="47"/>
      <c r="E23" s="47"/>
      <c r="F23" s="47">
        <f>F6*F21/100</f>
        <v>0</v>
      </c>
      <c r="G23" s="47">
        <f>G6*G21/100</f>
        <v>0</v>
      </c>
      <c r="H23" s="47">
        <f>H6*H21/100</f>
        <v>0</v>
      </c>
      <c r="I23" s="47">
        <f>I6*I21/100</f>
        <v>0</v>
      </c>
      <c r="J23" s="47">
        <f aca="true" t="shared" si="4" ref="J23:R23">J6*J21/100</f>
        <v>0</v>
      </c>
      <c r="K23" s="47">
        <f t="shared" si="4"/>
        <v>0</v>
      </c>
      <c r="L23" s="47">
        <f t="shared" si="4"/>
        <v>0</v>
      </c>
      <c r="M23" s="47">
        <f t="shared" si="4"/>
        <v>0</v>
      </c>
      <c r="N23" s="47">
        <f t="shared" si="4"/>
        <v>0</v>
      </c>
      <c r="O23" s="70">
        <f t="shared" si="4"/>
        <v>0</v>
      </c>
      <c r="P23" s="70">
        <f t="shared" si="4"/>
        <v>0</v>
      </c>
      <c r="Q23" s="70">
        <f t="shared" si="4"/>
        <v>0</v>
      </c>
      <c r="R23" s="47">
        <f t="shared" si="4"/>
        <v>0</v>
      </c>
      <c r="S23" s="2">
        <f>SUM(F23,G23,H23,I23,J23,K23,L23,M23,N23,O23,P23,Q23,R23,R25)</f>
        <v>0</v>
      </c>
      <c r="T23" s="47">
        <f>T6*T21/100</f>
        <v>0</v>
      </c>
      <c r="U23" s="47">
        <f>U6*U21/100</f>
        <v>280</v>
      </c>
    </row>
    <row r="24" spans="1:18" ht="24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21" ht="24.75" customHeight="1">
      <c r="A25" s="50" t="str">
        <f>B1</f>
        <v>Mallila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18" ht="24.75" customHeight="1">
      <c r="A26" s="51" t="str">
        <f>A3</f>
        <v>Ryhmä: </v>
      </c>
      <c r="B26" s="16" t="str">
        <f>B3</f>
        <v>Kanala 1</v>
      </c>
      <c r="C26" s="16"/>
      <c r="D26" s="16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24.75" customHeight="1">
      <c r="A27" s="51" t="s">
        <v>51</v>
      </c>
      <c r="B27" s="16"/>
      <c r="C27" s="16"/>
      <c r="D27" s="16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24.75" customHeight="1">
      <c r="A28" s="78" t="s">
        <v>62</v>
      </c>
      <c r="B28" s="78"/>
      <c r="C28" s="135">
        <f>SUM(F23,G23,H23,I23,J23,K23)</f>
        <v>0</v>
      </c>
      <c r="D28" s="136"/>
      <c r="E28" s="76"/>
      <c r="F28" s="80" t="s">
        <v>9</v>
      </c>
      <c r="G28" s="80"/>
      <c r="H28" s="126" t="e">
        <f>C28/C32*100</f>
        <v>#DIV/0!</v>
      </c>
      <c r="I28" s="127"/>
      <c r="J28" s="13"/>
      <c r="K28" s="13" t="s">
        <v>69</v>
      </c>
      <c r="L28" s="13"/>
      <c r="M28" s="13"/>
      <c r="N28" s="13"/>
      <c r="O28" s="13"/>
      <c r="P28" s="13"/>
      <c r="Q28" s="13"/>
      <c r="R28" s="13"/>
    </row>
    <row r="29" spans="1:18" ht="24.75" customHeight="1">
      <c r="A29" s="77" t="s">
        <v>12</v>
      </c>
      <c r="B29" s="77"/>
      <c r="C29" s="137">
        <f>SUM(L23,M23,N23)</f>
        <v>0</v>
      </c>
      <c r="D29" s="138"/>
      <c r="E29" s="79"/>
      <c r="F29" s="82" t="s">
        <v>54</v>
      </c>
      <c r="G29" s="83"/>
      <c r="H29" s="128" t="e">
        <f>C29/C32*100</f>
        <v>#DIV/0!</v>
      </c>
      <c r="I29" s="129"/>
      <c r="J29" s="13"/>
      <c r="K29" s="13" t="s">
        <v>67</v>
      </c>
      <c r="L29" s="13"/>
      <c r="M29" s="13"/>
      <c r="N29" s="13"/>
      <c r="O29" s="13"/>
      <c r="P29" s="13"/>
      <c r="Q29" s="13"/>
      <c r="R29" s="13"/>
    </row>
    <row r="30" spans="1:18" ht="24.75" customHeight="1">
      <c r="A30" s="109" t="s">
        <v>13</v>
      </c>
      <c r="B30" s="109"/>
      <c r="C30" s="124">
        <f>SUM(O23,P23)</f>
        <v>0</v>
      </c>
      <c r="D30" s="125"/>
      <c r="E30" s="110"/>
      <c r="F30" s="111" t="s">
        <v>55</v>
      </c>
      <c r="G30" s="112"/>
      <c r="H30" s="133" t="e">
        <f>C30/C32*100</f>
        <v>#DIV/0!</v>
      </c>
      <c r="I30" s="134"/>
      <c r="J30" s="13"/>
      <c r="K30" s="13" t="s">
        <v>68</v>
      </c>
      <c r="L30" s="13"/>
      <c r="M30" s="13"/>
      <c r="N30" s="13"/>
      <c r="O30" s="13"/>
      <c r="P30" s="13"/>
      <c r="Q30" s="13"/>
      <c r="R30" s="13"/>
    </row>
    <row r="31" spans="1:18" ht="24.75" customHeight="1">
      <c r="A31" s="74" t="s">
        <v>57</v>
      </c>
      <c r="B31" s="75"/>
      <c r="C31" s="121">
        <f>SUM(Q23,R23)</f>
        <v>0</v>
      </c>
      <c r="D31" s="122"/>
      <c r="E31" s="84"/>
      <c r="F31" s="74" t="s">
        <v>58</v>
      </c>
      <c r="G31" s="85"/>
      <c r="H31" s="123" t="e">
        <f>C31/C32*100</f>
        <v>#DIV/0!</v>
      </c>
      <c r="I31" s="123"/>
      <c r="J31" s="13"/>
      <c r="K31" s="13" t="s">
        <v>59</v>
      </c>
      <c r="L31" s="13"/>
      <c r="M31" s="13"/>
      <c r="N31" s="13"/>
      <c r="O31" s="13"/>
      <c r="P31" s="13"/>
      <c r="Q31" s="13"/>
      <c r="R31" s="13"/>
    </row>
    <row r="32" spans="1:18" ht="24.75" customHeight="1">
      <c r="A32" s="5" t="s">
        <v>2</v>
      </c>
      <c r="B32" s="24"/>
      <c r="C32" s="130">
        <f>SUM(C28:C31)</f>
        <v>0</v>
      </c>
      <c r="D32" s="131"/>
      <c r="E32" s="31"/>
      <c r="I32" s="25" t="e">
        <f>SUM(H28:I31)</f>
        <v>#DIV/0!</v>
      </c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8.25" customHeight="1">
      <c r="A33" s="20"/>
      <c r="B33" s="20"/>
      <c r="C33" s="132"/>
      <c r="D33" s="132"/>
      <c r="E33" s="32"/>
      <c r="F33" s="6"/>
      <c r="G33" s="6"/>
      <c r="H33" s="6"/>
      <c r="I33" s="6"/>
      <c r="J33" s="6"/>
      <c r="K33" s="36"/>
      <c r="L33" s="6"/>
      <c r="M33" s="6"/>
      <c r="N33" s="6"/>
      <c r="O33" s="6"/>
      <c r="P33" s="6"/>
      <c r="Q33" s="6"/>
      <c r="R33" s="6"/>
    </row>
    <row r="34" spans="1:18" ht="24.75" customHeight="1">
      <c r="A34" s="20" t="s">
        <v>52</v>
      </c>
      <c r="B34" s="20"/>
      <c r="C34" s="57"/>
      <c r="D34" s="57"/>
      <c r="E34" s="32"/>
      <c r="F34" s="6"/>
      <c r="G34" s="6"/>
      <c r="H34" s="6"/>
      <c r="I34" s="6"/>
      <c r="J34" s="6"/>
      <c r="K34" s="36"/>
      <c r="L34" s="6"/>
      <c r="M34" s="6"/>
      <c r="N34" s="6"/>
      <c r="O34" s="6"/>
      <c r="P34" s="6"/>
      <c r="Q34" s="6"/>
      <c r="R34" s="6"/>
    </row>
    <row r="35" spans="1:18" ht="24.75" customHeight="1">
      <c r="A35" s="98" t="str">
        <f>T3</f>
        <v>säilörehu</v>
      </c>
      <c r="B35" s="99" t="s">
        <v>10</v>
      </c>
      <c r="C35" s="113">
        <f>SUM(T9:T20)</f>
        <v>0</v>
      </c>
      <c r="D35" s="114"/>
      <c r="E35" s="35"/>
      <c r="F35" s="105" t="s">
        <v>71</v>
      </c>
      <c r="G35" s="101"/>
      <c r="H35" s="102"/>
      <c r="I35" s="103"/>
      <c r="J35" s="6"/>
      <c r="K35" s="6"/>
      <c r="L35" s="6"/>
      <c r="M35" s="6"/>
      <c r="N35" s="6"/>
      <c r="O35" s="6"/>
      <c r="P35" s="6"/>
      <c r="Q35" s="6"/>
      <c r="R35" s="6"/>
    </row>
    <row r="36" spans="1:21" s="15" customFormat="1" ht="23.25">
      <c r="A36" s="81" t="str">
        <f>U3</f>
        <v>heinä</v>
      </c>
      <c r="B36" s="100" t="s">
        <v>10</v>
      </c>
      <c r="C36" s="113">
        <f>SUM(U9:U20)</f>
        <v>400</v>
      </c>
      <c r="D36" s="114"/>
      <c r="E36" s="35"/>
      <c r="F36" s="105" t="s">
        <v>72</v>
      </c>
      <c r="G36" s="101"/>
      <c r="H36" s="102"/>
      <c r="I36" s="103"/>
      <c r="J36" s="6"/>
      <c r="K36" s="6"/>
      <c r="L36" s="6"/>
      <c r="M36" s="6"/>
      <c r="N36" s="6"/>
      <c r="O36" s="6"/>
      <c r="P36" s="6"/>
      <c r="Q36" s="6"/>
      <c r="R36" s="6"/>
      <c r="S36"/>
      <c r="T36"/>
      <c r="U36"/>
    </row>
    <row r="37" spans="3:18" ht="39.75" customHeight="1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9.5" customHeight="1">
      <c r="A38" s="3"/>
      <c r="B38" s="115" t="s">
        <v>42</v>
      </c>
      <c r="C38" s="116"/>
      <c r="D38" s="116"/>
      <c r="E38" s="116"/>
      <c r="F38" s="117"/>
      <c r="K38" s="6"/>
      <c r="L38" s="6"/>
      <c r="R38" s="6"/>
    </row>
    <row r="39" spans="1:21" s="6" customFormat="1" ht="31.5" customHeight="1">
      <c r="A39" s="108" t="s">
        <v>15</v>
      </c>
      <c r="B39" s="37" t="s">
        <v>73</v>
      </c>
      <c r="C39" s="37" t="s">
        <v>74</v>
      </c>
      <c r="D39" s="37" t="s">
        <v>75</v>
      </c>
      <c r="E39" s="37"/>
      <c r="F39" s="37"/>
      <c r="G39"/>
      <c r="H39"/>
      <c r="I39"/>
      <c r="J39"/>
      <c r="M39"/>
      <c r="N39"/>
      <c r="O39"/>
      <c r="P39"/>
      <c r="Q39"/>
      <c r="S39"/>
      <c r="T39"/>
      <c r="U39"/>
    </row>
    <row r="40" spans="1:18" ht="21.75" customHeight="1">
      <c r="A40" s="108" t="s">
        <v>14</v>
      </c>
      <c r="B40" s="49"/>
      <c r="C40" s="49"/>
      <c r="D40" s="49"/>
      <c r="E40" s="49"/>
      <c r="F40" s="49"/>
      <c r="K40" s="6"/>
      <c r="L40" s="6"/>
      <c r="R40" s="6"/>
    </row>
    <row r="41" spans="1:18" ht="31.5" customHeight="1">
      <c r="A41" s="108" t="s">
        <v>30</v>
      </c>
      <c r="B41" s="49"/>
      <c r="C41" s="49"/>
      <c r="D41" s="49"/>
      <c r="E41" s="49"/>
      <c r="F41" s="49"/>
      <c r="K41" s="6"/>
      <c r="L41" s="6"/>
      <c r="R41" s="6"/>
    </row>
    <row r="42" spans="1:18" ht="19.5" customHeight="1">
      <c r="A42" s="12" t="s">
        <v>43</v>
      </c>
      <c r="B42" s="38" t="s">
        <v>10</v>
      </c>
      <c r="C42" s="38" t="s">
        <v>10</v>
      </c>
      <c r="D42" s="38" t="s">
        <v>10</v>
      </c>
      <c r="E42" s="38" t="s">
        <v>10</v>
      </c>
      <c r="F42" s="45" t="s">
        <v>10</v>
      </c>
      <c r="R42" s="6"/>
    </row>
    <row r="43" spans="1:18" ht="19.5" customHeight="1">
      <c r="A43" s="52" t="s">
        <v>16</v>
      </c>
      <c r="B43" s="39"/>
      <c r="C43" s="39"/>
      <c r="D43" s="39"/>
      <c r="E43" s="39"/>
      <c r="F43" s="39"/>
      <c r="R43" s="6"/>
    </row>
    <row r="44" spans="1:18" ht="19.5" customHeight="1">
      <c r="A44" s="52" t="s">
        <v>17</v>
      </c>
      <c r="B44" s="39"/>
      <c r="C44" s="39"/>
      <c r="D44" s="39"/>
      <c r="E44" s="39"/>
      <c r="F44" s="39"/>
      <c r="R44" s="6"/>
    </row>
    <row r="45" spans="1:18" ht="19.5" customHeight="1">
      <c r="A45" s="52" t="s">
        <v>18</v>
      </c>
      <c r="B45" s="39"/>
      <c r="C45" s="39"/>
      <c r="D45" s="39"/>
      <c r="E45" s="39"/>
      <c r="F45" s="39"/>
      <c r="R45" s="6"/>
    </row>
    <row r="46" spans="1:18" ht="19.5" customHeight="1">
      <c r="A46" s="52" t="s">
        <v>19</v>
      </c>
      <c r="B46" s="39"/>
      <c r="C46" s="39"/>
      <c r="D46" s="39"/>
      <c r="E46" s="39"/>
      <c r="F46" s="39"/>
      <c r="R46" s="6"/>
    </row>
    <row r="47" spans="1:18" ht="19.5" customHeight="1">
      <c r="A47" s="52" t="s">
        <v>20</v>
      </c>
      <c r="B47" s="39"/>
      <c r="C47" s="39"/>
      <c r="D47" s="39"/>
      <c r="E47" s="39"/>
      <c r="F47" s="39"/>
      <c r="R47" s="6"/>
    </row>
    <row r="48" spans="1:18" ht="19.5" customHeight="1">
      <c r="A48" s="30" t="s">
        <v>21</v>
      </c>
      <c r="B48" s="39"/>
      <c r="C48" s="39"/>
      <c r="D48" s="39"/>
      <c r="E48" s="39"/>
      <c r="F48" s="39"/>
      <c r="R48" s="6"/>
    </row>
    <row r="49" spans="1:18" ht="19.5" customHeight="1">
      <c r="A49" s="30" t="s">
        <v>22</v>
      </c>
      <c r="B49" s="39"/>
      <c r="C49" s="39"/>
      <c r="D49" s="39"/>
      <c r="E49" s="39"/>
      <c r="F49" s="39"/>
      <c r="R49" s="6"/>
    </row>
    <row r="50" spans="1:18" ht="19.5" customHeight="1">
      <c r="A50" s="52" t="s">
        <v>23</v>
      </c>
      <c r="B50" s="39"/>
      <c r="C50" s="39"/>
      <c r="D50" s="39"/>
      <c r="E50" s="39"/>
      <c r="F50" s="39"/>
      <c r="R50" s="6"/>
    </row>
    <row r="51" spans="1:18" ht="19.5" customHeight="1">
      <c r="A51" s="52" t="s">
        <v>24</v>
      </c>
      <c r="B51" s="39"/>
      <c r="C51" s="39"/>
      <c r="D51" s="39"/>
      <c r="E51" s="39"/>
      <c r="F51" s="39"/>
      <c r="R51" s="6"/>
    </row>
    <row r="52" spans="1:18" ht="19.5" customHeight="1">
      <c r="A52" s="3" t="s">
        <v>25</v>
      </c>
      <c r="B52" s="39"/>
      <c r="C52" s="39"/>
      <c r="D52" s="39"/>
      <c r="E52" s="39"/>
      <c r="F52" s="39"/>
      <c r="R52" s="6"/>
    </row>
    <row r="53" spans="1:18" ht="19.5" customHeight="1">
      <c r="A53" s="52" t="s">
        <v>26</v>
      </c>
      <c r="B53" s="39"/>
      <c r="C53" s="39"/>
      <c r="D53" s="39"/>
      <c r="E53" s="39"/>
      <c r="F53" s="39"/>
      <c r="R53" s="6"/>
    </row>
    <row r="54" spans="1:18" ht="19.5" customHeight="1">
      <c r="A54" s="52" t="s">
        <v>27</v>
      </c>
      <c r="B54" s="39"/>
      <c r="C54" s="39"/>
      <c r="D54" s="39"/>
      <c r="E54" s="39"/>
      <c r="F54" s="39"/>
      <c r="R54" s="6"/>
    </row>
    <row r="55" spans="1:18" ht="19.5" customHeight="1">
      <c r="A55" s="4" t="s">
        <v>6</v>
      </c>
      <c r="B55" s="4">
        <f>SUM(B43:B54)</f>
        <v>0</v>
      </c>
      <c r="C55" s="4">
        <f>SUM(C43:C54)</f>
        <v>0</v>
      </c>
      <c r="D55" s="4">
        <f>SUM(D43:D54)</f>
        <v>0</v>
      </c>
      <c r="E55" s="4">
        <f>SUM(E43:E54)</f>
        <v>0</v>
      </c>
      <c r="F55" s="4">
        <f>SUM(F43:F54)</f>
        <v>0</v>
      </c>
      <c r="G55" s="6"/>
      <c r="H55" s="6"/>
      <c r="I55" s="6"/>
      <c r="R55" s="6"/>
    </row>
    <row r="56" spans="5:18" ht="19.5" customHeight="1">
      <c r="E56" s="107"/>
      <c r="F56" s="106"/>
      <c r="G56" s="107"/>
      <c r="H56" s="107"/>
      <c r="I56" s="107"/>
      <c r="J56" s="107"/>
      <c r="R56" s="6"/>
    </row>
    <row r="57" ht="19.5" customHeight="1">
      <c r="A57" s="1"/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24.75" customHeight="1">
      <c r="A67" s="1"/>
    </row>
    <row r="68" ht="27" customHeight="1">
      <c r="A68" s="2"/>
    </row>
    <row r="69" s="6" customFormat="1" ht="12.75"/>
    <row r="70" s="15" customFormat="1" ht="23.25"/>
    <row r="71" ht="39.75" customHeight="1"/>
    <row r="72" ht="34.5" customHeight="1"/>
    <row r="73" s="6" customFormat="1" ht="16.5" customHeight="1">
      <c r="A73" s="14"/>
    </row>
    <row r="74" ht="21.75" customHeight="1"/>
    <row r="75" ht="25.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.75" customHeight="1"/>
    <row r="85" ht="15.75" customHeight="1"/>
    <row r="86" ht="15" customHeight="1"/>
    <row r="87" ht="15" customHeight="1"/>
    <row r="88" ht="15" customHeight="1"/>
    <row r="89" ht="15" customHeight="1"/>
    <row r="90" ht="15" customHeight="1"/>
    <row r="91" ht="15.75" customHeight="1">
      <c r="A91" s="1"/>
    </row>
    <row r="93" ht="15.7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1" ht="16.5" customHeight="1">
      <c r="A101" s="1"/>
    </row>
    <row r="102" ht="21.75" customHeight="1">
      <c r="A102" s="2"/>
    </row>
    <row r="103" ht="15" customHeight="1"/>
    <row r="104" ht="15.75" customHeight="1"/>
    <row r="105" ht="39.75" customHeight="1"/>
    <row r="106" s="6" customFormat="1" ht="12.75"/>
    <row r="107" ht="12" customHeight="1"/>
    <row r="108" ht="24.75" customHeight="1"/>
    <row r="109" ht="24.75" customHeight="1"/>
    <row r="110" ht="24.75" customHeight="1"/>
    <row r="111" ht="24.75" customHeight="1"/>
    <row r="112" ht="19.5" customHeight="1"/>
    <row r="113" ht="24.75" customHeight="1"/>
    <row r="114" ht="24.75" customHeight="1"/>
    <row r="115" ht="24.75" customHeight="1"/>
    <row r="116" spans="3:20" ht="12.7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3:20" ht="12.7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3:20" ht="12.7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3:20" ht="12.7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3:20" ht="12.7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3:20" ht="12.7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3:20" ht="12.7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3:18" ht="12.7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3:18" ht="12.7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3:16" ht="12.7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3:16" ht="12.7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</sheetData>
  <sheetProtection sheet="1" selectLockedCells="1"/>
  <mergeCells count="18">
    <mergeCell ref="C35:D35"/>
    <mergeCell ref="C36:D36"/>
    <mergeCell ref="B38:F38"/>
    <mergeCell ref="C30:D30"/>
    <mergeCell ref="H30:I30"/>
    <mergeCell ref="C31:D31"/>
    <mergeCell ref="H31:I31"/>
    <mergeCell ref="C32:D32"/>
    <mergeCell ref="C33:D33"/>
    <mergeCell ref="O2:P2"/>
    <mergeCell ref="Q2:R2"/>
    <mergeCell ref="T2:U2"/>
    <mergeCell ref="C28:D28"/>
    <mergeCell ref="H28:I28"/>
    <mergeCell ref="C29:D29"/>
    <mergeCell ref="H29:I29"/>
    <mergeCell ref="F2:K2"/>
    <mergeCell ref="L2:N2"/>
  </mergeCells>
  <printOptions gridLines="1"/>
  <pageMargins left="0.75" right="0.75" top="1" bottom="1" header="0.4921259845" footer="0.4921259845"/>
  <pageSetup fitToHeight="1" fitToWidth="1" horizontalDpi="600" verticalDpi="600" orientation="landscape" paperSize="9" scale="51" r:id="rId2"/>
  <headerFooter alignWithMargins="0">
    <oddHeader>&amp;CLUOMUVALVONTA PAKOLLISESTA RUTIINISTA VAHVUUDEKSI LUOMUELÄINTILOILLA -HANKE</oddHeader>
    <oddFooter>&amp;LKANSALLISEN RUOKAKETJUN KEHITTÄMINEN           &amp;G&amp;C                    &amp;G&amp;R&amp;G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="85" zoomScaleNormal="85" workbookViewId="0" topLeftCell="A1">
      <selection activeCell="B4" sqref="B4"/>
    </sheetView>
  </sheetViews>
  <sheetFormatPr defaultColWidth="9.140625" defaultRowHeight="12.75"/>
  <cols>
    <col min="1" max="1" width="13.28125" style="0" customWidth="1"/>
    <col min="5" max="5" width="11.7109375" style="0" customWidth="1"/>
    <col min="6" max="21" width="10.28125" style="0" customWidth="1"/>
  </cols>
  <sheetData>
    <row r="1" spans="1:21" ht="23.25">
      <c r="A1" s="27" t="s">
        <v>3</v>
      </c>
      <c r="B1" s="53"/>
      <c r="C1" s="27"/>
      <c r="D1" s="27"/>
      <c r="E1" s="27"/>
      <c r="F1" s="27"/>
      <c r="G1" s="28" t="s">
        <v>31</v>
      </c>
      <c r="H1" s="15"/>
      <c r="I1" s="15"/>
      <c r="J1" s="15"/>
      <c r="K1" s="15"/>
      <c r="L1" s="15"/>
      <c r="M1" s="15"/>
      <c r="N1" s="17"/>
      <c r="O1" s="18"/>
      <c r="P1" s="32"/>
      <c r="Q1" s="32"/>
      <c r="R1" s="72"/>
      <c r="S1" s="15"/>
      <c r="T1" s="27"/>
      <c r="U1" s="28"/>
    </row>
    <row r="2" spans="1:21" ht="18" customHeight="1">
      <c r="A2" s="21" t="s">
        <v>29</v>
      </c>
      <c r="B2" s="54">
        <v>2016</v>
      </c>
      <c r="C2" s="20"/>
      <c r="D2" s="22"/>
      <c r="E2" s="20"/>
      <c r="F2" s="115" t="s">
        <v>41</v>
      </c>
      <c r="G2" s="116"/>
      <c r="H2" s="116"/>
      <c r="I2" s="116"/>
      <c r="J2" s="116"/>
      <c r="K2" s="116"/>
      <c r="L2" s="118" t="s">
        <v>28</v>
      </c>
      <c r="M2" s="119"/>
      <c r="N2" s="120"/>
      <c r="O2" s="115" t="s">
        <v>11</v>
      </c>
      <c r="P2" s="117"/>
      <c r="Q2" s="119" t="s">
        <v>56</v>
      </c>
      <c r="R2" s="120"/>
      <c r="T2" s="115" t="s">
        <v>70</v>
      </c>
      <c r="U2" s="117"/>
    </row>
    <row r="3" spans="1:21" ht="40.5" customHeight="1">
      <c r="A3" s="55" t="s">
        <v>34</v>
      </c>
      <c r="B3" s="56"/>
      <c r="C3" s="6"/>
      <c r="D3" s="11"/>
      <c r="E3" s="44" t="s">
        <v>15</v>
      </c>
      <c r="F3" s="29" t="s">
        <v>44</v>
      </c>
      <c r="G3" s="29" t="s">
        <v>45</v>
      </c>
      <c r="H3" s="29" t="s">
        <v>46</v>
      </c>
      <c r="I3" s="29" t="s">
        <v>47</v>
      </c>
      <c r="J3" s="29"/>
      <c r="K3" s="29"/>
      <c r="L3" s="87" t="s">
        <v>47</v>
      </c>
      <c r="M3" s="87" t="s">
        <v>46</v>
      </c>
      <c r="N3" s="87" t="s">
        <v>50</v>
      </c>
      <c r="O3" s="65" t="s">
        <v>46</v>
      </c>
      <c r="P3" s="65"/>
      <c r="Q3" s="86" t="s">
        <v>47</v>
      </c>
      <c r="R3" s="87" t="s">
        <v>65</v>
      </c>
      <c r="T3" s="29" t="s">
        <v>53</v>
      </c>
      <c r="U3" s="29" t="s">
        <v>0</v>
      </c>
    </row>
    <row r="4" spans="1:21" ht="12.75">
      <c r="A4" s="14"/>
      <c r="B4" s="6"/>
      <c r="C4" s="6"/>
      <c r="D4" s="11"/>
      <c r="E4" s="44" t="s">
        <v>14</v>
      </c>
      <c r="F4" s="48"/>
      <c r="G4" s="48"/>
      <c r="H4" s="48"/>
      <c r="I4" s="48"/>
      <c r="J4" s="48"/>
      <c r="K4" s="48"/>
      <c r="L4" s="89"/>
      <c r="M4" s="89"/>
      <c r="N4" s="89"/>
      <c r="O4" s="66"/>
      <c r="P4" s="66"/>
      <c r="Q4" s="88"/>
      <c r="R4" s="89"/>
      <c r="T4" s="48"/>
      <c r="U4" s="48"/>
    </row>
    <row r="5" spans="1:21" ht="12.75">
      <c r="A5" s="14"/>
      <c r="B5" s="6"/>
      <c r="C5" s="6"/>
      <c r="D5" s="11"/>
      <c r="E5" s="44" t="s">
        <v>30</v>
      </c>
      <c r="F5" s="48" t="s">
        <v>48</v>
      </c>
      <c r="G5" s="48" t="s">
        <v>49</v>
      </c>
      <c r="H5" s="48" t="s">
        <v>48</v>
      </c>
      <c r="I5" s="48" t="s">
        <v>49</v>
      </c>
      <c r="J5" s="48"/>
      <c r="K5" s="48"/>
      <c r="L5" s="89" t="s">
        <v>48</v>
      </c>
      <c r="M5" s="89" t="s">
        <v>48</v>
      </c>
      <c r="N5" s="89" t="s">
        <v>48</v>
      </c>
      <c r="O5" s="66" t="s">
        <v>49</v>
      </c>
      <c r="P5" s="66" t="s">
        <v>49</v>
      </c>
      <c r="Q5" s="88" t="s">
        <v>49</v>
      </c>
      <c r="R5" s="89" t="s">
        <v>49</v>
      </c>
      <c r="T5" s="48"/>
      <c r="U5" s="48"/>
    </row>
    <row r="6" spans="1:21" ht="13.5" thickBot="1">
      <c r="A6" s="59"/>
      <c r="B6" s="60"/>
      <c r="C6" s="60"/>
      <c r="D6" s="58"/>
      <c r="E6" s="61" t="s">
        <v>5</v>
      </c>
      <c r="F6" s="62">
        <v>86</v>
      </c>
      <c r="G6" s="62">
        <v>86</v>
      </c>
      <c r="H6" s="62">
        <v>86</v>
      </c>
      <c r="I6" s="62">
        <v>86</v>
      </c>
      <c r="J6" s="62"/>
      <c r="K6" s="62"/>
      <c r="L6" s="91">
        <v>86</v>
      </c>
      <c r="M6" s="91">
        <v>86</v>
      </c>
      <c r="N6" s="91">
        <v>86</v>
      </c>
      <c r="O6" s="67">
        <v>86</v>
      </c>
      <c r="P6" s="67"/>
      <c r="Q6" s="90">
        <v>86</v>
      </c>
      <c r="R6" s="91">
        <v>86</v>
      </c>
      <c r="S6" s="71" t="s">
        <v>63</v>
      </c>
      <c r="T6" s="63">
        <v>35</v>
      </c>
      <c r="U6" s="62">
        <v>70</v>
      </c>
    </row>
    <row r="7" spans="1:21" ht="12.75">
      <c r="A7" s="9"/>
      <c r="B7" s="9"/>
      <c r="C7" s="9"/>
      <c r="D7" s="19"/>
      <c r="E7" s="19"/>
      <c r="F7" s="9"/>
      <c r="G7" s="9"/>
      <c r="H7" s="9"/>
      <c r="I7" s="9"/>
      <c r="J7" s="9"/>
      <c r="K7" s="9"/>
      <c r="L7" s="92"/>
      <c r="M7" s="92"/>
      <c r="N7" s="92"/>
      <c r="O7" s="9"/>
      <c r="P7" s="9"/>
      <c r="Q7" s="92"/>
      <c r="R7" s="93"/>
      <c r="T7" s="9"/>
      <c r="U7" s="9"/>
    </row>
    <row r="8" spans="1:21" ht="39" thickBot="1">
      <c r="A8" s="12" t="s">
        <v>43</v>
      </c>
      <c r="B8" s="23" t="s">
        <v>7</v>
      </c>
      <c r="C8" s="23" t="s">
        <v>4</v>
      </c>
      <c r="D8" s="23" t="s">
        <v>8</v>
      </c>
      <c r="E8" s="26" t="s">
        <v>64</v>
      </c>
      <c r="F8" s="9" t="s">
        <v>10</v>
      </c>
      <c r="G8" s="9" t="s">
        <v>10</v>
      </c>
      <c r="H8" s="9" t="s">
        <v>10</v>
      </c>
      <c r="I8" s="9" t="s">
        <v>10</v>
      </c>
      <c r="J8" s="9" t="s">
        <v>10</v>
      </c>
      <c r="K8" s="9" t="s">
        <v>10</v>
      </c>
      <c r="L8" s="92" t="s">
        <v>10</v>
      </c>
      <c r="M8" s="92" t="s">
        <v>10</v>
      </c>
      <c r="N8" s="92" t="s">
        <v>10</v>
      </c>
      <c r="O8" s="9" t="s">
        <v>10</v>
      </c>
      <c r="P8" s="9"/>
      <c r="Q8" s="92"/>
      <c r="R8" s="93" t="s">
        <v>10</v>
      </c>
      <c r="T8" s="9" t="s">
        <v>10</v>
      </c>
      <c r="U8" s="9" t="s">
        <v>10</v>
      </c>
    </row>
    <row r="9" spans="1:21" ht="24.75" customHeight="1" thickTop="1">
      <c r="A9" s="52" t="s">
        <v>16</v>
      </c>
      <c r="B9" s="41"/>
      <c r="C9" s="41"/>
      <c r="D9" s="3">
        <f aca="true" t="shared" si="0" ref="D9:D20">B9*C9</f>
        <v>0</v>
      </c>
      <c r="E9" s="33" t="e">
        <f aca="true" t="shared" si="1" ref="E9:E21">S9/D9</f>
        <v>#DIV/0!</v>
      </c>
      <c r="F9" s="30"/>
      <c r="G9" s="30"/>
      <c r="H9" s="30"/>
      <c r="I9" s="30"/>
      <c r="J9" s="30"/>
      <c r="K9" s="30"/>
      <c r="L9" s="95"/>
      <c r="M9" s="95"/>
      <c r="N9" s="95"/>
      <c r="O9" s="68"/>
      <c r="P9" s="68"/>
      <c r="Q9" s="94"/>
      <c r="R9" s="95"/>
      <c r="S9" s="2">
        <f>F9+G9+H9+I9+J9+K9+L9+M9+N9+O9+P9+Q9+R9</f>
        <v>0</v>
      </c>
      <c r="T9" s="30"/>
      <c r="U9" s="30"/>
    </row>
    <row r="10" spans="1:21" ht="24.75" customHeight="1">
      <c r="A10" s="52" t="s">
        <v>17</v>
      </c>
      <c r="B10" s="41"/>
      <c r="C10" s="41"/>
      <c r="D10" s="3">
        <f t="shared" si="0"/>
        <v>0</v>
      </c>
      <c r="E10" s="33" t="e">
        <f t="shared" si="1"/>
        <v>#DIV/0!</v>
      </c>
      <c r="F10" s="30"/>
      <c r="G10" s="30"/>
      <c r="H10" s="30"/>
      <c r="I10" s="30"/>
      <c r="J10" s="30"/>
      <c r="K10" s="30"/>
      <c r="L10" s="95"/>
      <c r="M10" s="95"/>
      <c r="N10" s="95"/>
      <c r="O10" s="68"/>
      <c r="P10" s="68"/>
      <c r="Q10" s="94"/>
      <c r="R10" s="95"/>
      <c r="S10" s="2">
        <f aca="true" t="shared" si="2" ref="S10:S21">F10+G10+H10+I10+J10+K10+L10+M10+N10+O10+P10+Q10+R10</f>
        <v>0</v>
      </c>
      <c r="T10" s="30"/>
      <c r="U10" s="30"/>
    </row>
    <row r="11" spans="1:21" ht="24.75" customHeight="1">
      <c r="A11" s="52" t="s">
        <v>18</v>
      </c>
      <c r="B11" s="41"/>
      <c r="C11" s="41"/>
      <c r="D11" s="3">
        <f t="shared" si="0"/>
        <v>0</v>
      </c>
      <c r="E11" s="33" t="e">
        <f t="shared" si="1"/>
        <v>#DIV/0!</v>
      </c>
      <c r="F11" s="30"/>
      <c r="G11" s="30"/>
      <c r="H11" s="30"/>
      <c r="I11" s="30"/>
      <c r="J11" s="30"/>
      <c r="K11" s="30"/>
      <c r="L11" s="95"/>
      <c r="M11" s="95"/>
      <c r="N11" s="95"/>
      <c r="O11" s="68"/>
      <c r="P11" s="68"/>
      <c r="Q11" s="94"/>
      <c r="R11" s="95"/>
      <c r="S11" s="2">
        <f t="shared" si="2"/>
        <v>0</v>
      </c>
      <c r="T11" s="30"/>
      <c r="U11" s="30"/>
    </row>
    <row r="12" spans="1:21" ht="24.75" customHeight="1">
      <c r="A12" s="52" t="s">
        <v>19</v>
      </c>
      <c r="B12" s="41"/>
      <c r="C12" s="41"/>
      <c r="D12" s="3">
        <f t="shared" si="0"/>
        <v>0</v>
      </c>
      <c r="E12" s="33" t="e">
        <f t="shared" si="1"/>
        <v>#DIV/0!</v>
      </c>
      <c r="F12" s="30"/>
      <c r="G12" s="30"/>
      <c r="H12" s="30"/>
      <c r="I12" s="30"/>
      <c r="J12" s="30"/>
      <c r="K12" s="30"/>
      <c r="L12" s="95"/>
      <c r="M12" s="95"/>
      <c r="N12" s="95"/>
      <c r="O12" s="68"/>
      <c r="P12" s="68"/>
      <c r="Q12" s="94"/>
      <c r="R12" s="95"/>
      <c r="S12" s="2">
        <f t="shared" si="2"/>
        <v>0</v>
      </c>
      <c r="T12" s="30"/>
      <c r="U12" s="30"/>
    </row>
    <row r="13" spans="1:21" ht="24.75" customHeight="1">
      <c r="A13" s="52" t="s">
        <v>20</v>
      </c>
      <c r="B13" s="41"/>
      <c r="C13" s="41"/>
      <c r="D13" s="3">
        <f t="shared" si="0"/>
        <v>0</v>
      </c>
      <c r="E13" s="33" t="e">
        <f t="shared" si="1"/>
        <v>#DIV/0!</v>
      </c>
      <c r="F13" s="30"/>
      <c r="G13" s="30"/>
      <c r="H13" s="30"/>
      <c r="I13" s="30"/>
      <c r="J13" s="30"/>
      <c r="K13" s="30"/>
      <c r="L13" s="95"/>
      <c r="M13" s="95"/>
      <c r="N13" s="95"/>
      <c r="O13" s="68"/>
      <c r="P13" s="68"/>
      <c r="Q13" s="94"/>
      <c r="R13" s="95"/>
      <c r="S13" s="2">
        <f t="shared" si="2"/>
        <v>0</v>
      </c>
      <c r="T13" s="30"/>
      <c r="U13" s="30"/>
    </row>
    <row r="14" spans="1:21" ht="24.75" customHeight="1">
      <c r="A14" s="30" t="s">
        <v>21</v>
      </c>
      <c r="B14" s="41"/>
      <c r="C14" s="41"/>
      <c r="D14" s="3">
        <f t="shared" si="0"/>
        <v>0</v>
      </c>
      <c r="E14" s="33" t="e">
        <f t="shared" si="1"/>
        <v>#DIV/0!</v>
      </c>
      <c r="F14" s="30"/>
      <c r="G14" s="30"/>
      <c r="H14" s="30"/>
      <c r="I14" s="30"/>
      <c r="J14" s="30"/>
      <c r="K14" s="30"/>
      <c r="L14" s="95"/>
      <c r="M14" s="95"/>
      <c r="N14" s="95"/>
      <c r="O14" s="68"/>
      <c r="P14" s="68"/>
      <c r="Q14" s="94"/>
      <c r="R14" s="95"/>
      <c r="S14" s="2">
        <f t="shared" si="2"/>
        <v>0</v>
      </c>
      <c r="T14" s="30"/>
      <c r="U14" s="30"/>
    </row>
    <row r="15" spans="1:21" ht="24.75" customHeight="1">
      <c r="A15" s="30" t="s">
        <v>22</v>
      </c>
      <c r="B15" s="41"/>
      <c r="C15" s="41"/>
      <c r="D15" s="3">
        <f t="shared" si="0"/>
        <v>0</v>
      </c>
      <c r="E15" s="33" t="e">
        <f t="shared" si="1"/>
        <v>#DIV/0!</v>
      </c>
      <c r="F15" s="30"/>
      <c r="G15" s="30"/>
      <c r="H15" s="30"/>
      <c r="I15" s="30"/>
      <c r="J15" s="30"/>
      <c r="K15" s="30"/>
      <c r="L15" s="95"/>
      <c r="M15" s="95"/>
      <c r="N15" s="95"/>
      <c r="O15" s="68"/>
      <c r="P15" s="68"/>
      <c r="Q15" s="94"/>
      <c r="R15" s="95"/>
      <c r="S15" s="2">
        <f t="shared" si="2"/>
        <v>0</v>
      </c>
      <c r="T15" s="30"/>
      <c r="U15" s="30"/>
    </row>
    <row r="16" spans="1:21" ht="24.75" customHeight="1">
      <c r="A16" s="52" t="s">
        <v>23</v>
      </c>
      <c r="B16" s="41"/>
      <c r="C16" s="41"/>
      <c r="D16" s="3">
        <f t="shared" si="0"/>
        <v>0</v>
      </c>
      <c r="E16" s="33" t="e">
        <f t="shared" si="1"/>
        <v>#DIV/0!</v>
      </c>
      <c r="F16" s="30"/>
      <c r="G16" s="30"/>
      <c r="H16" s="30"/>
      <c r="I16" s="30"/>
      <c r="J16" s="30"/>
      <c r="K16" s="42"/>
      <c r="L16" s="95"/>
      <c r="M16" s="95"/>
      <c r="N16" s="95"/>
      <c r="O16" s="68"/>
      <c r="P16" s="68"/>
      <c r="Q16" s="94"/>
      <c r="R16" s="95"/>
      <c r="S16" s="2">
        <f t="shared" si="2"/>
        <v>0</v>
      </c>
      <c r="T16" s="43"/>
      <c r="U16" s="30"/>
    </row>
    <row r="17" spans="1:21" ht="24.75" customHeight="1">
      <c r="A17" s="52" t="s">
        <v>24</v>
      </c>
      <c r="B17" s="41"/>
      <c r="C17" s="41"/>
      <c r="D17" s="3">
        <f t="shared" si="0"/>
        <v>0</v>
      </c>
      <c r="E17" s="33" t="e">
        <f t="shared" si="1"/>
        <v>#DIV/0!</v>
      </c>
      <c r="F17" s="30"/>
      <c r="G17" s="30"/>
      <c r="H17" s="30"/>
      <c r="I17" s="30"/>
      <c r="J17" s="30"/>
      <c r="K17" s="42"/>
      <c r="L17" s="95"/>
      <c r="M17" s="95"/>
      <c r="N17" s="95"/>
      <c r="O17" s="68"/>
      <c r="P17" s="68"/>
      <c r="Q17" s="94"/>
      <c r="R17" s="95"/>
      <c r="S17" s="2">
        <f t="shared" si="2"/>
        <v>0</v>
      </c>
      <c r="T17" s="43"/>
      <c r="U17" s="30"/>
    </row>
    <row r="18" spans="1:21" ht="24.75" customHeight="1">
      <c r="A18" s="3" t="s">
        <v>25</v>
      </c>
      <c r="B18" s="41"/>
      <c r="C18" s="41"/>
      <c r="D18" s="3">
        <f t="shared" si="0"/>
        <v>0</v>
      </c>
      <c r="E18" s="33" t="e">
        <f t="shared" si="1"/>
        <v>#DIV/0!</v>
      </c>
      <c r="F18" s="30"/>
      <c r="G18" s="30"/>
      <c r="H18" s="30"/>
      <c r="I18" s="30"/>
      <c r="J18" s="30"/>
      <c r="K18" s="30"/>
      <c r="L18" s="95"/>
      <c r="M18" s="95"/>
      <c r="N18" s="95"/>
      <c r="O18" s="68"/>
      <c r="P18" s="68"/>
      <c r="Q18" s="94"/>
      <c r="R18" s="95"/>
      <c r="S18" s="2">
        <f t="shared" si="2"/>
        <v>0</v>
      </c>
      <c r="T18" s="30"/>
      <c r="U18" s="30"/>
    </row>
    <row r="19" spans="1:21" ht="24.75" customHeight="1">
      <c r="A19" s="52" t="s">
        <v>26</v>
      </c>
      <c r="B19" s="41"/>
      <c r="C19" s="41"/>
      <c r="D19" s="3">
        <f t="shared" si="0"/>
        <v>0</v>
      </c>
      <c r="E19" s="33" t="e">
        <f t="shared" si="1"/>
        <v>#DIV/0!</v>
      </c>
      <c r="F19" s="30"/>
      <c r="G19" s="30"/>
      <c r="H19" s="30"/>
      <c r="I19" s="30"/>
      <c r="J19" s="30"/>
      <c r="K19" s="30"/>
      <c r="L19" s="95"/>
      <c r="M19" s="95"/>
      <c r="N19" s="95"/>
      <c r="O19" s="68"/>
      <c r="P19" s="68"/>
      <c r="Q19" s="94"/>
      <c r="R19" s="95"/>
      <c r="S19" s="2">
        <f t="shared" si="2"/>
        <v>0</v>
      </c>
      <c r="T19" s="30"/>
      <c r="U19" s="30"/>
    </row>
    <row r="20" spans="1:21" ht="24.75" customHeight="1">
      <c r="A20" s="52" t="s">
        <v>27</v>
      </c>
      <c r="B20" s="41"/>
      <c r="C20" s="41"/>
      <c r="D20" s="3">
        <f t="shared" si="0"/>
        <v>0</v>
      </c>
      <c r="E20" s="33" t="e">
        <f t="shared" si="1"/>
        <v>#DIV/0!</v>
      </c>
      <c r="F20" s="30"/>
      <c r="G20" s="30"/>
      <c r="H20" s="30"/>
      <c r="I20" s="30"/>
      <c r="J20" s="30"/>
      <c r="K20" s="30"/>
      <c r="L20" s="95"/>
      <c r="M20" s="95"/>
      <c r="N20" s="95"/>
      <c r="O20" s="68"/>
      <c r="P20" s="68"/>
      <c r="Q20" s="94"/>
      <c r="R20" s="95"/>
      <c r="S20" s="2">
        <f t="shared" si="2"/>
        <v>0</v>
      </c>
      <c r="T20" s="30"/>
      <c r="U20" s="30"/>
    </row>
    <row r="21" spans="1:21" ht="24.75" customHeight="1">
      <c r="A21" s="10" t="s">
        <v>6</v>
      </c>
      <c r="B21" s="10">
        <f>SUM(B9:B20)</f>
        <v>0</v>
      </c>
      <c r="C21" s="10"/>
      <c r="D21" s="10">
        <f>SUM(D19:D20)</f>
        <v>0</v>
      </c>
      <c r="E21" s="34" t="e">
        <f t="shared" si="1"/>
        <v>#DIV/0!</v>
      </c>
      <c r="F21" s="10">
        <f>SUM(F9:F20)</f>
        <v>0</v>
      </c>
      <c r="G21" s="10">
        <f>SUM(G9:G20)</f>
        <v>0</v>
      </c>
      <c r="H21" s="10">
        <f>SUM(H9:H20)</f>
        <v>0</v>
      </c>
      <c r="I21" s="10">
        <f>SUM(I9:I20)</f>
        <v>0</v>
      </c>
      <c r="J21" s="10">
        <f aca="true" t="shared" si="3" ref="J21:R21">SUM(J9:J20)</f>
        <v>0</v>
      </c>
      <c r="K21" s="10">
        <f t="shared" si="3"/>
        <v>0</v>
      </c>
      <c r="L21" s="97">
        <f t="shared" si="3"/>
        <v>0</v>
      </c>
      <c r="M21" s="97">
        <f t="shared" si="3"/>
        <v>0</v>
      </c>
      <c r="N21" s="97">
        <f t="shared" si="3"/>
        <v>0</v>
      </c>
      <c r="O21" s="69"/>
      <c r="P21" s="69">
        <f t="shared" si="3"/>
        <v>0</v>
      </c>
      <c r="Q21" s="96">
        <f t="shared" si="3"/>
        <v>0</v>
      </c>
      <c r="R21" s="97">
        <f t="shared" si="3"/>
        <v>0</v>
      </c>
      <c r="S21" s="2">
        <f t="shared" si="2"/>
        <v>0</v>
      </c>
      <c r="T21" s="10">
        <f>SUM(T9:T20)</f>
        <v>0</v>
      </c>
      <c r="U21" s="10">
        <f>SUM(U9:U20)</f>
        <v>0</v>
      </c>
    </row>
    <row r="22" spans="1:21" ht="24.75" customHeight="1">
      <c r="A22" s="7"/>
      <c r="B22" s="7"/>
      <c r="C22" s="7"/>
      <c r="D22" s="7"/>
      <c r="E22" s="33"/>
      <c r="F22" s="8"/>
      <c r="G22" s="8"/>
      <c r="H22" s="8"/>
      <c r="I22" s="8"/>
      <c r="J22" s="8"/>
      <c r="K22" s="8"/>
      <c r="L22" s="40"/>
      <c r="M22" s="40"/>
      <c r="N22" s="40"/>
      <c r="O22" s="8"/>
      <c r="P22" s="8"/>
      <c r="Q22" s="8"/>
      <c r="R22" s="3"/>
      <c r="T22" s="8"/>
      <c r="U22" s="8"/>
    </row>
    <row r="23" spans="1:21" ht="24.75" customHeight="1">
      <c r="A23" s="47" t="s">
        <v>1</v>
      </c>
      <c r="B23" s="47"/>
      <c r="C23" s="47"/>
      <c r="D23" s="47"/>
      <c r="E23" s="47"/>
      <c r="F23" s="47">
        <f>F6*F21/100</f>
        <v>0</v>
      </c>
      <c r="G23" s="47">
        <f>G6*G21/100</f>
        <v>0</v>
      </c>
      <c r="H23" s="47">
        <f>H6*H21/100</f>
        <v>0</v>
      </c>
      <c r="I23" s="47">
        <f>I6*I21/100</f>
        <v>0</v>
      </c>
      <c r="J23" s="47">
        <f aca="true" t="shared" si="4" ref="J23:R23">J6*J21/100</f>
        <v>0</v>
      </c>
      <c r="K23" s="47">
        <f t="shared" si="4"/>
        <v>0</v>
      </c>
      <c r="L23" s="47">
        <f t="shared" si="4"/>
        <v>0</v>
      </c>
      <c r="M23" s="47">
        <f t="shared" si="4"/>
        <v>0</v>
      </c>
      <c r="N23" s="47">
        <f t="shared" si="4"/>
        <v>0</v>
      </c>
      <c r="O23" s="70">
        <f t="shared" si="4"/>
        <v>0</v>
      </c>
      <c r="P23" s="70">
        <f t="shared" si="4"/>
        <v>0</v>
      </c>
      <c r="Q23" s="70">
        <f t="shared" si="4"/>
        <v>0</v>
      </c>
      <c r="R23" s="47">
        <f t="shared" si="4"/>
        <v>0</v>
      </c>
      <c r="S23" s="2">
        <f>SUM(F23,G23,H23,I23,J23,K23,L23,M23,N23,O23,P23,Q23,R23,R25)</f>
        <v>0</v>
      </c>
      <c r="T23" s="47">
        <f>T6*T21/100</f>
        <v>0</v>
      </c>
      <c r="U23" s="47">
        <f>U6*U21/100</f>
        <v>0</v>
      </c>
    </row>
    <row r="24" spans="1:18" ht="24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21" ht="24.75" customHeight="1">
      <c r="A25" s="50">
        <f>B1</f>
        <v>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18" ht="24.75" customHeight="1">
      <c r="A26" s="51" t="str">
        <f>A3</f>
        <v>Ryhmä: </v>
      </c>
      <c r="B26" s="16">
        <f>B3</f>
        <v>0</v>
      </c>
      <c r="C26" s="16"/>
      <c r="D26" s="16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24.75" customHeight="1">
      <c r="A27" s="51" t="s">
        <v>51</v>
      </c>
      <c r="B27" s="16"/>
      <c r="C27" s="16"/>
      <c r="D27" s="16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24.75" customHeight="1">
      <c r="A28" s="78" t="s">
        <v>62</v>
      </c>
      <c r="B28" s="78"/>
      <c r="C28" s="135">
        <f>SUM(F23,G23,H23,I23,J23,K23)</f>
        <v>0</v>
      </c>
      <c r="D28" s="136"/>
      <c r="E28" s="76"/>
      <c r="F28" s="80" t="s">
        <v>9</v>
      </c>
      <c r="G28" s="80"/>
      <c r="H28" s="126" t="e">
        <f>C28/C32*100</f>
        <v>#DIV/0!</v>
      </c>
      <c r="I28" s="127"/>
      <c r="J28" s="13"/>
      <c r="K28" s="13" t="s">
        <v>69</v>
      </c>
      <c r="L28" s="13"/>
      <c r="M28" s="13"/>
      <c r="N28" s="13"/>
      <c r="O28" s="13"/>
      <c r="P28" s="13"/>
      <c r="Q28" s="13"/>
      <c r="R28" s="13"/>
    </row>
    <row r="29" spans="1:18" ht="24.75" customHeight="1">
      <c r="A29" s="77" t="s">
        <v>12</v>
      </c>
      <c r="B29" s="77"/>
      <c r="C29" s="137">
        <f>SUM(L23,M23,N23)</f>
        <v>0</v>
      </c>
      <c r="D29" s="138"/>
      <c r="E29" s="79"/>
      <c r="F29" s="82" t="s">
        <v>54</v>
      </c>
      <c r="G29" s="83"/>
      <c r="H29" s="128" t="e">
        <f>C29/C32*100</f>
        <v>#DIV/0!</v>
      </c>
      <c r="I29" s="129"/>
      <c r="J29" s="13"/>
      <c r="K29" s="13" t="s">
        <v>67</v>
      </c>
      <c r="L29" s="13"/>
      <c r="M29" s="13"/>
      <c r="N29" s="13"/>
      <c r="O29" s="13"/>
      <c r="P29" s="13"/>
      <c r="Q29" s="13"/>
      <c r="R29" s="13"/>
    </row>
    <row r="30" spans="1:18" ht="24.75" customHeight="1">
      <c r="A30" s="109" t="s">
        <v>13</v>
      </c>
      <c r="B30" s="109"/>
      <c r="C30" s="124">
        <f>SUM(O23,P23)</f>
        <v>0</v>
      </c>
      <c r="D30" s="125"/>
      <c r="E30" s="110"/>
      <c r="F30" s="111" t="s">
        <v>55</v>
      </c>
      <c r="G30" s="112"/>
      <c r="H30" s="133" t="e">
        <f>C30/C32*100</f>
        <v>#DIV/0!</v>
      </c>
      <c r="I30" s="134"/>
      <c r="J30" s="13"/>
      <c r="K30" s="13" t="s">
        <v>68</v>
      </c>
      <c r="L30" s="13"/>
      <c r="M30" s="13"/>
      <c r="N30" s="13"/>
      <c r="O30" s="13"/>
      <c r="P30" s="13"/>
      <c r="Q30" s="13"/>
      <c r="R30" s="13"/>
    </row>
    <row r="31" spans="1:18" ht="24.75" customHeight="1">
      <c r="A31" s="74" t="s">
        <v>57</v>
      </c>
      <c r="B31" s="75"/>
      <c r="C31" s="121">
        <f>SUM(Q23,R23)</f>
        <v>0</v>
      </c>
      <c r="D31" s="122"/>
      <c r="E31" s="84"/>
      <c r="F31" s="74" t="s">
        <v>58</v>
      </c>
      <c r="G31" s="85"/>
      <c r="H31" s="123" t="e">
        <f>C31/C32*100</f>
        <v>#DIV/0!</v>
      </c>
      <c r="I31" s="123"/>
      <c r="J31" s="13"/>
      <c r="K31" s="13" t="s">
        <v>59</v>
      </c>
      <c r="L31" s="13"/>
      <c r="M31" s="13"/>
      <c r="N31" s="13"/>
      <c r="O31" s="13"/>
      <c r="P31" s="13"/>
      <c r="Q31" s="13"/>
      <c r="R31" s="13"/>
    </row>
    <row r="32" spans="1:18" ht="24.75" customHeight="1">
      <c r="A32" s="5" t="s">
        <v>2</v>
      </c>
      <c r="B32" s="24"/>
      <c r="C32" s="130">
        <f>SUM(C28:C31)</f>
        <v>0</v>
      </c>
      <c r="D32" s="131"/>
      <c r="E32" s="31"/>
      <c r="I32" s="25" t="e">
        <f>SUM(H28:I31)</f>
        <v>#DIV/0!</v>
      </c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18">
      <c r="A33" s="20"/>
      <c r="B33" s="20"/>
      <c r="C33" s="132"/>
      <c r="D33" s="132"/>
      <c r="E33" s="32"/>
      <c r="F33" s="6"/>
      <c r="G33" s="6"/>
      <c r="H33" s="6"/>
      <c r="I33" s="6"/>
      <c r="J33" s="6"/>
      <c r="K33" s="36"/>
      <c r="L33" s="6"/>
      <c r="M33" s="6"/>
      <c r="N33" s="6"/>
      <c r="O33" s="6"/>
      <c r="P33" s="6"/>
      <c r="Q33" s="6"/>
      <c r="R33" s="6"/>
    </row>
    <row r="34" spans="1:18" ht="18">
      <c r="A34" s="20" t="s">
        <v>52</v>
      </c>
      <c r="B34" s="20"/>
      <c r="C34" s="57"/>
      <c r="D34" s="57"/>
      <c r="E34" s="32"/>
      <c r="F34" s="6"/>
      <c r="G34" s="6"/>
      <c r="H34" s="6"/>
      <c r="I34" s="6"/>
      <c r="J34" s="6"/>
      <c r="K34" s="36"/>
      <c r="L34" s="6"/>
      <c r="M34" s="6"/>
      <c r="N34" s="6"/>
      <c r="O34" s="6"/>
      <c r="P34" s="6"/>
      <c r="Q34" s="6"/>
      <c r="R34" s="6"/>
    </row>
    <row r="35" spans="1:18" ht="24.75" customHeight="1">
      <c r="A35" s="98" t="str">
        <f>T3</f>
        <v>säilörehu</v>
      </c>
      <c r="B35" s="99" t="s">
        <v>10</v>
      </c>
      <c r="C35" s="113">
        <f>SUM(T9:T20)</f>
        <v>0</v>
      </c>
      <c r="D35" s="114"/>
      <c r="E35" s="35"/>
      <c r="F35" s="105" t="s">
        <v>71</v>
      </c>
      <c r="G35" s="101"/>
      <c r="H35" s="102"/>
      <c r="I35" s="103"/>
      <c r="J35" s="6"/>
      <c r="K35" s="6"/>
      <c r="L35" s="6"/>
      <c r="M35" s="6"/>
      <c r="N35" s="6"/>
      <c r="O35" s="6"/>
      <c r="P35" s="6"/>
      <c r="Q35" s="6"/>
      <c r="R35" s="6"/>
    </row>
    <row r="36" spans="1:18" ht="18">
      <c r="A36" s="81" t="str">
        <f>U3</f>
        <v>heinä</v>
      </c>
      <c r="B36" s="100" t="s">
        <v>10</v>
      </c>
      <c r="C36" s="113">
        <f>SUM(U9:U20)</f>
        <v>0</v>
      </c>
      <c r="D36" s="114"/>
      <c r="E36" s="35"/>
      <c r="F36" s="105" t="s">
        <v>72</v>
      </c>
      <c r="G36" s="101"/>
      <c r="H36" s="102"/>
      <c r="I36" s="103"/>
      <c r="J36" s="6"/>
      <c r="K36" s="6"/>
      <c r="L36" s="6"/>
      <c r="M36" s="6"/>
      <c r="N36" s="6"/>
      <c r="O36" s="6"/>
      <c r="P36" s="6"/>
      <c r="Q36" s="6"/>
      <c r="R36" s="6"/>
    </row>
    <row r="37" spans="3:18" ht="12.7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24.75" customHeight="1">
      <c r="A38" s="3"/>
      <c r="B38" s="115" t="s">
        <v>42</v>
      </c>
      <c r="C38" s="116"/>
      <c r="D38" s="116"/>
      <c r="E38" s="116"/>
      <c r="F38" s="117"/>
      <c r="K38" s="6"/>
      <c r="L38" s="6"/>
      <c r="R38" s="6"/>
    </row>
    <row r="39" spans="1:18" ht="24.75" customHeight="1">
      <c r="A39" s="108" t="s">
        <v>15</v>
      </c>
      <c r="B39" s="37" t="s">
        <v>73</v>
      </c>
      <c r="C39" s="37" t="s">
        <v>74</v>
      </c>
      <c r="D39" s="37" t="s">
        <v>75</v>
      </c>
      <c r="E39" s="37"/>
      <c r="F39" s="37"/>
      <c r="K39" s="6"/>
      <c r="L39" s="6"/>
      <c r="R39" s="6"/>
    </row>
    <row r="40" spans="1:18" ht="24.75" customHeight="1">
      <c r="A40" s="108" t="s">
        <v>14</v>
      </c>
      <c r="B40" s="49"/>
      <c r="C40" s="49"/>
      <c r="D40" s="49"/>
      <c r="E40" s="49"/>
      <c r="F40" s="49"/>
      <c r="K40" s="6"/>
      <c r="L40" s="6"/>
      <c r="R40" s="6"/>
    </row>
    <row r="41" spans="1:18" ht="24.75" customHeight="1">
      <c r="A41" s="108" t="s">
        <v>30</v>
      </c>
      <c r="B41" s="49"/>
      <c r="C41" s="49"/>
      <c r="D41" s="49"/>
      <c r="E41" s="49"/>
      <c r="F41" s="49"/>
      <c r="K41" s="6"/>
      <c r="L41" s="6"/>
      <c r="R41" s="6"/>
    </row>
    <row r="42" spans="1:18" ht="24.75" customHeight="1">
      <c r="A42" s="12" t="s">
        <v>43</v>
      </c>
      <c r="B42" s="38" t="s">
        <v>10</v>
      </c>
      <c r="C42" s="38" t="s">
        <v>10</v>
      </c>
      <c r="D42" s="38" t="s">
        <v>10</v>
      </c>
      <c r="E42" s="38" t="s">
        <v>10</v>
      </c>
      <c r="F42" s="45" t="s">
        <v>10</v>
      </c>
      <c r="R42" s="6"/>
    </row>
    <row r="43" spans="1:18" ht="24.75" customHeight="1">
      <c r="A43" s="52" t="s">
        <v>16</v>
      </c>
      <c r="B43" s="39"/>
      <c r="C43" s="39"/>
      <c r="D43" s="39"/>
      <c r="E43" s="39"/>
      <c r="F43" s="39"/>
      <c r="R43" s="6"/>
    </row>
    <row r="44" spans="1:18" ht="24.75" customHeight="1">
      <c r="A44" s="52" t="s">
        <v>17</v>
      </c>
      <c r="B44" s="39"/>
      <c r="C44" s="39"/>
      <c r="D44" s="39"/>
      <c r="E44" s="39"/>
      <c r="F44" s="39"/>
      <c r="R44" s="6"/>
    </row>
    <row r="45" spans="1:18" ht="24.75" customHeight="1">
      <c r="A45" s="52" t="s">
        <v>18</v>
      </c>
      <c r="B45" s="39"/>
      <c r="C45" s="39"/>
      <c r="D45" s="39"/>
      <c r="E45" s="39"/>
      <c r="F45" s="39"/>
      <c r="R45" s="6"/>
    </row>
    <row r="46" spans="1:18" ht="24.75" customHeight="1">
      <c r="A46" s="52" t="s">
        <v>19</v>
      </c>
      <c r="B46" s="39"/>
      <c r="C46" s="39"/>
      <c r="D46" s="39"/>
      <c r="E46" s="39"/>
      <c r="F46" s="39"/>
      <c r="R46" s="6"/>
    </row>
    <row r="47" spans="1:18" ht="24.75" customHeight="1">
      <c r="A47" s="52" t="s">
        <v>20</v>
      </c>
      <c r="B47" s="39"/>
      <c r="C47" s="39"/>
      <c r="D47" s="39"/>
      <c r="E47" s="39"/>
      <c r="F47" s="39"/>
      <c r="R47" s="6"/>
    </row>
    <row r="48" spans="1:18" ht="24.75" customHeight="1">
      <c r="A48" s="30" t="s">
        <v>21</v>
      </c>
      <c r="B48" s="39"/>
      <c r="C48" s="39"/>
      <c r="D48" s="39"/>
      <c r="E48" s="39"/>
      <c r="F48" s="39"/>
      <c r="R48" s="6"/>
    </row>
    <row r="49" spans="1:18" ht="24.75" customHeight="1">
      <c r="A49" s="30" t="s">
        <v>22</v>
      </c>
      <c r="B49" s="39"/>
      <c r="C49" s="39"/>
      <c r="D49" s="39"/>
      <c r="E49" s="39"/>
      <c r="F49" s="39"/>
      <c r="R49" s="6"/>
    </row>
    <row r="50" spans="1:18" ht="24.75" customHeight="1">
      <c r="A50" s="52" t="s">
        <v>23</v>
      </c>
      <c r="B50" s="39"/>
      <c r="C50" s="39"/>
      <c r="D50" s="39"/>
      <c r="E50" s="39"/>
      <c r="F50" s="39"/>
      <c r="R50" s="6"/>
    </row>
    <row r="51" spans="1:18" ht="24.75" customHeight="1">
      <c r="A51" s="52" t="s">
        <v>24</v>
      </c>
      <c r="B51" s="39"/>
      <c r="C51" s="39"/>
      <c r="D51" s="39"/>
      <c r="E51" s="39"/>
      <c r="F51" s="39"/>
      <c r="R51" s="6"/>
    </row>
    <row r="52" spans="1:18" ht="24.75" customHeight="1">
      <c r="A52" s="3" t="s">
        <v>25</v>
      </c>
      <c r="B52" s="39"/>
      <c r="C52" s="39"/>
      <c r="D52" s="39"/>
      <c r="E52" s="39"/>
      <c r="F52" s="39"/>
      <c r="R52" s="6"/>
    </row>
    <row r="53" spans="1:18" ht="24.75" customHeight="1">
      <c r="A53" s="52" t="s">
        <v>26</v>
      </c>
      <c r="B53" s="39"/>
      <c r="C53" s="39"/>
      <c r="D53" s="39"/>
      <c r="E53" s="39"/>
      <c r="F53" s="39"/>
      <c r="R53" s="6"/>
    </row>
    <row r="54" spans="1:18" ht="24.75" customHeight="1">
      <c r="A54" s="52" t="s">
        <v>27</v>
      </c>
      <c r="B54" s="39"/>
      <c r="C54" s="39"/>
      <c r="D54" s="39"/>
      <c r="E54" s="39"/>
      <c r="F54" s="39"/>
      <c r="R54" s="6"/>
    </row>
    <row r="55" spans="1:18" ht="24.75" customHeight="1">
      <c r="A55" s="4" t="s">
        <v>6</v>
      </c>
      <c r="B55" s="4">
        <f>SUM(B43:B54)</f>
        <v>0</v>
      </c>
      <c r="C55" s="4">
        <f>SUM(C43:C54)</f>
        <v>0</v>
      </c>
      <c r="D55" s="4">
        <f>SUM(D43:D54)</f>
        <v>0</v>
      </c>
      <c r="E55" s="4">
        <f>SUM(E43:E54)</f>
        <v>0</v>
      </c>
      <c r="F55" s="4">
        <f>SUM(F43:F54)</f>
        <v>0</v>
      </c>
      <c r="G55" s="6"/>
      <c r="H55" s="6"/>
      <c r="I55" s="6"/>
      <c r="R55" s="6"/>
    </row>
    <row r="56" spans="5:18" ht="24.75" customHeight="1">
      <c r="E56" s="107"/>
      <c r="F56" s="106"/>
      <c r="G56" s="107"/>
      <c r="H56" s="107"/>
      <c r="I56" s="107"/>
      <c r="J56" s="107"/>
      <c r="R56" s="6"/>
    </row>
  </sheetData>
  <sheetProtection selectLockedCells="1"/>
  <mergeCells count="18">
    <mergeCell ref="C35:D35"/>
    <mergeCell ref="C36:D36"/>
    <mergeCell ref="B38:F38"/>
    <mergeCell ref="C30:D30"/>
    <mergeCell ref="H30:I30"/>
    <mergeCell ref="C31:D31"/>
    <mergeCell ref="H31:I31"/>
    <mergeCell ref="C32:D32"/>
    <mergeCell ref="C33:D33"/>
    <mergeCell ref="O2:P2"/>
    <mergeCell ref="Q2:R2"/>
    <mergeCell ref="T2:U2"/>
    <mergeCell ref="C28:D28"/>
    <mergeCell ref="H28:I28"/>
    <mergeCell ref="C29:D29"/>
    <mergeCell ref="H29:I29"/>
    <mergeCell ref="F2:K2"/>
    <mergeCell ref="L2:N2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headerFooter alignWithMargins="0">
    <oddHeader>&amp;CLUOMUVALVONTA PAKOLLISESTA RUTIINISTA VAHVUUDEKSI LUOMUELÄINTILOILLA -HANKE</oddHeader>
    <oddFooter>&amp;LKANSALLISEN RUOKAKETJUN KEHITTÄMINEN                     &amp;G&amp;C                      &amp;G&amp;R&amp;G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="85" zoomScaleNormal="85" workbookViewId="0" topLeftCell="A1">
      <selection activeCell="U18" sqref="U18"/>
    </sheetView>
  </sheetViews>
  <sheetFormatPr defaultColWidth="9.140625" defaultRowHeight="12.75"/>
  <cols>
    <col min="1" max="1" width="16.00390625" style="0" customWidth="1"/>
    <col min="2" max="2" width="9.140625" style="0" customWidth="1"/>
    <col min="5" max="5" width="11.421875" style="0" customWidth="1"/>
    <col min="6" max="21" width="10.28125" style="0" customWidth="1"/>
  </cols>
  <sheetData>
    <row r="1" spans="1:21" ht="23.25">
      <c r="A1" s="27" t="s">
        <v>3</v>
      </c>
      <c r="B1" s="53" t="s">
        <v>33</v>
      </c>
      <c r="C1" s="27"/>
      <c r="D1" s="27"/>
      <c r="E1" s="27"/>
      <c r="F1" s="27"/>
      <c r="G1" s="28" t="s">
        <v>31</v>
      </c>
      <c r="H1" s="15"/>
      <c r="I1" s="15"/>
      <c r="J1" s="15"/>
      <c r="K1" s="15"/>
      <c r="L1" s="15"/>
      <c r="M1" s="15"/>
      <c r="N1" s="17"/>
      <c r="O1" s="18"/>
      <c r="P1" s="32"/>
      <c r="Q1" s="32"/>
      <c r="R1" s="72"/>
      <c r="S1" s="15"/>
      <c r="T1" s="27"/>
      <c r="U1" s="28"/>
    </row>
    <row r="2" spans="1:21" ht="18" customHeight="1">
      <c r="A2" s="21" t="s">
        <v>29</v>
      </c>
      <c r="B2" s="54">
        <v>2016</v>
      </c>
      <c r="C2" s="20"/>
      <c r="D2" s="22"/>
      <c r="E2" s="20"/>
      <c r="F2" s="115" t="s">
        <v>41</v>
      </c>
      <c r="G2" s="116"/>
      <c r="H2" s="116"/>
      <c r="I2" s="116"/>
      <c r="J2" s="116"/>
      <c r="K2" s="116"/>
      <c r="L2" s="118" t="s">
        <v>28</v>
      </c>
      <c r="M2" s="119"/>
      <c r="N2" s="120"/>
      <c r="O2" s="115" t="s">
        <v>11</v>
      </c>
      <c r="P2" s="117"/>
      <c r="Q2" s="119" t="s">
        <v>56</v>
      </c>
      <c r="R2" s="120"/>
      <c r="T2" s="115" t="s">
        <v>70</v>
      </c>
      <c r="U2" s="117"/>
    </row>
    <row r="3" spans="1:21" ht="41.25" customHeight="1">
      <c r="A3" s="55" t="s">
        <v>34</v>
      </c>
      <c r="B3" s="56" t="s">
        <v>66</v>
      </c>
      <c r="C3" s="6"/>
      <c r="D3" s="11"/>
      <c r="E3" s="44" t="s">
        <v>15</v>
      </c>
      <c r="F3" s="29" t="s">
        <v>44</v>
      </c>
      <c r="G3" s="29" t="s">
        <v>45</v>
      </c>
      <c r="H3" s="29" t="s">
        <v>46</v>
      </c>
      <c r="I3" s="29" t="s">
        <v>47</v>
      </c>
      <c r="J3" s="29"/>
      <c r="K3" s="29"/>
      <c r="L3" s="87" t="s">
        <v>47</v>
      </c>
      <c r="M3" s="87" t="s">
        <v>46</v>
      </c>
      <c r="N3" s="87" t="s">
        <v>50</v>
      </c>
      <c r="O3" s="65" t="s">
        <v>46</v>
      </c>
      <c r="P3" s="65"/>
      <c r="Q3" s="86" t="s">
        <v>47</v>
      </c>
      <c r="R3" s="87" t="s">
        <v>65</v>
      </c>
      <c r="T3" s="29" t="s">
        <v>53</v>
      </c>
      <c r="U3" s="29" t="s">
        <v>0</v>
      </c>
    </row>
    <row r="4" spans="1:21" ht="12.75">
      <c r="A4" s="14"/>
      <c r="B4" s="6"/>
      <c r="C4" s="6"/>
      <c r="D4" s="11"/>
      <c r="E4" s="44" t="s">
        <v>14</v>
      </c>
      <c r="F4" s="48"/>
      <c r="G4" s="48"/>
      <c r="H4" s="48"/>
      <c r="I4" s="48"/>
      <c r="J4" s="48"/>
      <c r="K4" s="48"/>
      <c r="L4" s="89"/>
      <c r="M4" s="89"/>
      <c r="N4" s="89"/>
      <c r="O4" s="66"/>
      <c r="P4" s="66"/>
      <c r="Q4" s="88"/>
      <c r="R4" s="89"/>
      <c r="T4" s="48"/>
      <c r="U4" s="48"/>
    </row>
    <row r="5" spans="1:21" ht="12.75">
      <c r="A5" s="14"/>
      <c r="B5" s="6"/>
      <c r="C5" s="6"/>
      <c r="D5" s="11"/>
      <c r="E5" s="44" t="s">
        <v>30</v>
      </c>
      <c r="F5" s="48" t="s">
        <v>48</v>
      </c>
      <c r="G5" s="48" t="s">
        <v>49</v>
      </c>
      <c r="H5" s="48" t="s">
        <v>48</v>
      </c>
      <c r="I5" s="48" t="s">
        <v>49</v>
      </c>
      <c r="J5" s="48"/>
      <c r="K5" s="48"/>
      <c r="L5" s="89" t="s">
        <v>48</v>
      </c>
      <c r="M5" s="89" t="s">
        <v>48</v>
      </c>
      <c r="N5" s="89" t="s">
        <v>48</v>
      </c>
      <c r="O5" s="66" t="s">
        <v>49</v>
      </c>
      <c r="P5" s="66" t="s">
        <v>49</v>
      </c>
      <c r="Q5" s="88" t="s">
        <v>49</v>
      </c>
      <c r="R5" s="89" t="s">
        <v>49</v>
      </c>
      <c r="T5" s="48"/>
      <c r="U5" s="48"/>
    </row>
    <row r="6" spans="1:21" ht="13.5" thickBot="1">
      <c r="A6" s="59"/>
      <c r="B6" s="60"/>
      <c r="C6" s="60"/>
      <c r="D6" s="58"/>
      <c r="E6" s="61" t="s">
        <v>5</v>
      </c>
      <c r="F6" s="62">
        <v>86</v>
      </c>
      <c r="G6" s="62">
        <v>86</v>
      </c>
      <c r="H6" s="62">
        <v>86</v>
      </c>
      <c r="I6" s="62">
        <v>86</v>
      </c>
      <c r="J6" s="62"/>
      <c r="K6" s="62"/>
      <c r="L6" s="91">
        <v>86</v>
      </c>
      <c r="M6" s="91">
        <v>86</v>
      </c>
      <c r="N6" s="91">
        <v>86</v>
      </c>
      <c r="O6" s="67">
        <v>86</v>
      </c>
      <c r="P6" s="67"/>
      <c r="Q6" s="90">
        <v>86</v>
      </c>
      <c r="R6" s="91">
        <v>86</v>
      </c>
      <c r="S6" s="71" t="s">
        <v>63</v>
      </c>
      <c r="T6" s="63">
        <v>35</v>
      </c>
      <c r="U6" s="62">
        <v>70</v>
      </c>
    </row>
    <row r="7" spans="1:21" ht="12.75">
      <c r="A7" s="9"/>
      <c r="B7" s="9"/>
      <c r="C7" s="9"/>
      <c r="D7" s="19"/>
      <c r="E7" s="19"/>
      <c r="F7" s="9"/>
      <c r="G7" s="9"/>
      <c r="H7" s="9"/>
      <c r="I7" s="9"/>
      <c r="J7" s="9"/>
      <c r="K7" s="9"/>
      <c r="L7" s="92"/>
      <c r="M7" s="92"/>
      <c r="N7" s="92"/>
      <c r="O7" s="9"/>
      <c r="P7" s="9"/>
      <c r="Q7" s="92"/>
      <c r="R7" s="93"/>
      <c r="T7" s="9"/>
      <c r="U7" s="9"/>
    </row>
    <row r="8" spans="1:21" ht="39" thickBot="1">
      <c r="A8" s="12" t="s">
        <v>43</v>
      </c>
      <c r="B8" s="23" t="s">
        <v>7</v>
      </c>
      <c r="C8" s="23" t="s">
        <v>4</v>
      </c>
      <c r="D8" s="23" t="s">
        <v>8</v>
      </c>
      <c r="E8" s="26" t="s">
        <v>64</v>
      </c>
      <c r="F8" s="9" t="s">
        <v>10</v>
      </c>
      <c r="G8" s="9" t="s">
        <v>10</v>
      </c>
      <c r="H8" s="9" t="s">
        <v>10</v>
      </c>
      <c r="I8" s="9" t="s">
        <v>10</v>
      </c>
      <c r="J8" s="9" t="s">
        <v>10</v>
      </c>
      <c r="K8" s="9" t="s">
        <v>10</v>
      </c>
      <c r="L8" s="92" t="s">
        <v>10</v>
      </c>
      <c r="M8" s="92" t="s">
        <v>10</v>
      </c>
      <c r="N8" s="92" t="s">
        <v>10</v>
      </c>
      <c r="O8" s="9" t="s">
        <v>10</v>
      </c>
      <c r="P8" s="9"/>
      <c r="Q8" s="92"/>
      <c r="R8" s="93" t="s">
        <v>10</v>
      </c>
      <c r="T8" s="9" t="s">
        <v>10</v>
      </c>
      <c r="U8" s="9" t="s">
        <v>10</v>
      </c>
    </row>
    <row r="9" spans="1:21" ht="24.75" customHeight="1" thickTop="1">
      <c r="A9" s="52" t="s">
        <v>16</v>
      </c>
      <c r="B9" s="41">
        <v>31</v>
      </c>
      <c r="C9" s="41"/>
      <c r="D9" s="3">
        <f aca="true" t="shared" si="0" ref="D9:D20">B9*C9</f>
        <v>0</v>
      </c>
      <c r="E9" s="33" t="e">
        <f aca="true" t="shared" si="1" ref="E9:E21">S9/D9</f>
        <v>#DIV/0!</v>
      </c>
      <c r="F9" s="30"/>
      <c r="G9" s="30"/>
      <c r="H9" s="30"/>
      <c r="I9" s="30"/>
      <c r="J9" s="30"/>
      <c r="K9" s="30"/>
      <c r="L9" s="95"/>
      <c r="M9" s="95"/>
      <c r="N9" s="95"/>
      <c r="O9" s="68"/>
      <c r="P9" s="68"/>
      <c r="Q9" s="94"/>
      <c r="R9" s="95"/>
      <c r="S9" s="2">
        <f>F9+G9+H9+I9+J9+K9+L9+M9+N9+O9+P9+Q9+R9</f>
        <v>0</v>
      </c>
      <c r="T9" s="30"/>
      <c r="U9" s="30"/>
    </row>
    <row r="10" spans="1:21" ht="24.75" customHeight="1">
      <c r="A10" s="52" t="s">
        <v>17</v>
      </c>
      <c r="B10" s="41">
        <v>28</v>
      </c>
      <c r="C10" s="41"/>
      <c r="D10" s="3">
        <f t="shared" si="0"/>
        <v>0</v>
      </c>
      <c r="E10" s="33" t="e">
        <f t="shared" si="1"/>
        <v>#DIV/0!</v>
      </c>
      <c r="F10" s="30"/>
      <c r="G10" s="30"/>
      <c r="H10" s="30"/>
      <c r="I10" s="30"/>
      <c r="J10" s="30"/>
      <c r="K10" s="30"/>
      <c r="L10" s="95"/>
      <c r="M10" s="95"/>
      <c r="N10" s="95"/>
      <c r="O10" s="68"/>
      <c r="P10" s="68"/>
      <c r="Q10" s="94"/>
      <c r="R10" s="95"/>
      <c r="S10" s="2">
        <f aca="true" t="shared" si="2" ref="S10:S21">F10+G10+H10+I10+J10+K10+L10+M10+N10+O10+P10+Q10+R10</f>
        <v>0</v>
      </c>
      <c r="T10" s="30"/>
      <c r="U10" s="30"/>
    </row>
    <row r="11" spans="1:21" ht="24.75" customHeight="1">
      <c r="A11" s="52" t="s">
        <v>18</v>
      </c>
      <c r="B11" s="41">
        <v>31</v>
      </c>
      <c r="C11" s="41"/>
      <c r="D11" s="3">
        <f t="shared" si="0"/>
        <v>0</v>
      </c>
      <c r="E11" s="33" t="e">
        <f t="shared" si="1"/>
        <v>#DIV/0!</v>
      </c>
      <c r="F11" s="30"/>
      <c r="G11" s="30"/>
      <c r="H11" s="30"/>
      <c r="I11" s="30"/>
      <c r="J11" s="30"/>
      <c r="K11" s="30"/>
      <c r="L11" s="95"/>
      <c r="M11" s="95"/>
      <c r="N11" s="95"/>
      <c r="O11" s="68"/>
      <c r="P11" s="68"/>
      <c r="Q11" s="94"/>
      <c r="R11" s="95"/>
      <c r="S11" s="2">
        <f t="shared" si="2"/>
        <v>0</v>
      </c>
      <c r="T11" s="30"/>
      <c r="U11" s="30"/>
    </row>
    <row r="12" spans="1:21" ht="24.75" customHeight="1">
      <c r="A12" s="52" t="s">
        <v>19</v>
      </c>
      <c r="B12" s="41">
        <v>30</v>
      </c>
      <c r="C12" s="41"/>
      <c r="D12" s="3">
        <f t="shared" si="0"/>
        <v>0</v>
      </c>
      <c r="E12" s="33" t="e">
        <f t="shared" si="1"/>
        <v>#DIV/0!</v>
      </c>
      <c r="F12" s="30"/>
      <c r="G12" s="30"/>
      <c r="H12" s="30"/>
      <c r="I12" s="30"/>
      <c r="J12" s="30"/>
      <c r="K12" s="30"/>
      <c r="L12" s="95"/>
      <c r="M12" s="95"/>
      <c r="N12" s="95"/>
      <c r="O12" s="68"/>
      <c r="P12" s="68"/>
      <c r="Q12" s="94"/>
      <c r="R12" s="95"/>
      <c r="S12" s="2">
        <f t="shared" si="2"/>
        <v>0</v>
      </c>
      <c r="T12" s="30"/>
      <c r="U12" s="30"/>
    </row>
    <row r="13" spans="1:21" ht="24.75" customHeight="1">
      <c r="A13" s="52" t="s">
        <v>20</v>
      </c>
      <c r="B13" s="41">
        <v>31</v>
      </c>
      <c r="C13" s="41"/>
      <c r="D13" s="3">
        <f t="shared" si="0"/>
        <v>0</v>
      </c>
      <c r="E13" s="33" t="e">
        <f t="shared" si="1"/>
        <v>#DIV/0!</v>
      </c>
      <c r="F13" s="30"/>
      <c r="G13" s="30"/>
      <c r="H13" s="30"/>
      <c r="I13" s="30"/>
      <c r="J13" s="30"/>
      <c r="K13" s="30"/>
      <c r="L13" s="95"/>
      <c r="M13" s="95"/>
      <c r="N13" s="95"/>
      <c r="O13" s="68"/>
      <c r="P13" s="68"/>
      <c r="Q13" s="94"/>
      <c r="R13" s="95"/>
      <c r="S13" s="2">
        <f t="shared" si="2"/>
        <v>0</v>
      </c>
      <c r="T13" s="30"/>
      <c r="U13" s="30"/>
    </row>
    <row r="14" spans="1:21" ht="24.75" customHeight="1">
      <c r="A14" s="30" t="s">
        <v>21</v>
      </c>
      <c r="B14" s="41">
        <v>30</v>
      </c>
      <c r="C14" s="41"/>
      <c r="D14" s="3">
        <f t="shared" si="0"/>
        <v>0</v>
      </c>
      <c r="E14" s="33" t="e">
        <f t="shared" si="1"/>
        <v>#DIV/0!</v>
      </c>
      <c r="F14" s="30"/>
      <c r="G14" s="30"/>
      <c r="H14" s="30"/>
      <c r="I14" s="30"/>
      <c r="J14" s="30"/>
      <c r="K14" s="30"/>
      <c r="L14" s="95"/>
      <c r="M14" s="95"/>
      <c r="N14" s="95"/>
      <c r="O14" s="68"/>
      <c r="P14" s="68"/>
      <c r="Q14" s="94"/>
      <c r="R14" s="95"/>
      <c r="S14" s="2">
        <f t="shared" si="2"/>
        <v>0</v>
      </c>
      <c r="T14" s="30"/>
      <c r="U14" s="30"/>
    </row>
    <row r="15" spans="1:21" ht="24.75" customHeight="1">
      <c r="A15" s="30" t="s">
        <v>22</v>
      </c>
      <c r="B15" s="41">
        <v>31</v>
      </c>
      <c r="C15" s="41"/>
      <c r="D15" s="3">
        <f t="shared" si="0"/>
        <v>0</v>
      </c>
      <c r="E15" s="33" t="e">
        <f t="shared" si="1"/>
        <v>#DIV/0!</v>
      </c>
      <c r="F15" s="30"/>
      <c r="G15" s="30"/>
      <c r="H15" s="30"/>
      <c r="I15" s="30"/>
      <c r="J15" s="30"/>
      <c r="K15" s="30"/>
      <c r="L15" s="95"/>
      <c r="M15" s="95"/>
      <c r="N15" s="95"/>
      <c r="O15" s="68"/>
      <c r="P15" s="68"/>
      <c r="Q15" s="94"/>
      <c r="R15" s="95"/>
      <c r="S15" s="2">
        <f t="shared" si="2"/>
        <v>0</v>
      </c>
      <c r="T15" s="30"/>
      <c r="U15" s="30"/>
    </row>
    <row r="16" spans="1:21" ht="24.75" customHeight="1">
      <c r="A16" s="52" t="s">
        <v>23</v>
      </c>
      <c r="B16" s="41">
        <v>31</v>
      </c>
      <c r="C16" s="41"/>
      <c r="D16" s="3">
        <f t="shared" si="0"/>
        <v>0</v>
      </c>
      <c r="E16" s="33" t="e">
        <f t="shared" si="1"/>
        <v>#DIV/0!</v>
      </c>
      <c r="F16" s="30"/>
      <c r="G16" s="30"/>
      <c r="H16" s="30"/>
      <c r="I16" s="30"/>
      <c r="J16" s="30"/>
      <c r="K16" s="42"/>
      <c r="L16" s="95"/>
      <c r="M16" s="95"/>
      <c r="N16" s="95"/>
      <c r="O16" s="68"/>
      <c r="P16" s="68"/>
      <c r="Q16" s="94"/>
      <c r="R16" s="95"/>
      <c r="S16" s="2">
        <f t="shared" si="2"/>
        <v>0</v>
      </c>
      <c r="T16" s="43"/>
      <c r="U16" s="30"/>
    </row>
    <row r="17" spans="1:21" ht="24.75" customHeight="1">
      <c r="A17" s="52" t="s">
        <v>24</v>
      </c>
      <c r="B17" s="41">
        <v>30</v>
      </c>
      <c r="C17" s="41"/>
      <c r="D17" s="3">
        <f t="shared" si="0"/>
        <v>0</v>
      </c>
      <c r="E17" s="33" t="e">
        <f t="shared" si="1"/>
        <v>#DIV/0!</v>
      </c>
      <c r="F17" s="30"/>
      <c r="G17" s="30"/>
      <c r="H17" s="30"/>
      <c r="I17" s="30"/>
      <c r="J17" s="30"/>
      <c r="K17" s="42"/>
      <c r="L17" s="95"/>
      <c r="M17" s="95"/>
      <c r="N17" s="95"/>
      <c r="O17" s="68"/>
      <c r="P17" s="68"/>
      <c r="Q17" s="94"/>
      <c r="R17" s="95"/>
      <c r="S17" s="2">
        <f t="shared" si="2"/>
        <v>0</v>
      </c>
      <c r="T17" s="43"/>
      <c r="U17" s="30"/>
    </row>
    <row r="18" spans="1:21" ht="24.75" customHeight="1">
      <c r="A18" s="3" t="s">
        <v>25</v>
      </c>
      <c r="B18" s="41">
        <v>31</v>
      </c>
      <c r="C18" s="41"/>
      <c r="D18" s="3">
        <f t="shared" si="0"/>
        <v>0</v>
      </c>
      <c r="E18" s="33" t="e">
        <f t="shared" si="1"/>
        <v>#DIV/0!</v>
      </c>
      <c r="F18" s="30"/>
      <c r="G18" s="30"/>
      <c r="H18" s="30"/>
      <c r="I18" s="30"/>
      <c r="J18" s="30"/>
      <c r="K18" s="30"/>
      <c r="L18" s="95"/>
      <c r="M18" s="95"/>
      <c r="N18" s="95"/>
      <c r="O18" s="68"/>
      <c r="P18" s="68"/>
      <c r="Q18" s="94"/>
      <c r="R18" s="95"/>
      <c r="S18" s="2">
        <f t="shared" si="2"/>
        <v>0</v>
      </c>
      <c r="T18" s="30"/>
      <c r="U18" s="30"/>
    </row>
    <row r="19" spans="1:21" ht="24.75" customHeight="1">
      <c r="A19" s="52" t="s">
        <v>26</v>
      </c>
      <c r="B19" s="41">
        <v>30</v>
      </c>
      <c r="C19" s="41"/>
      <c r="D19" s="3">
        <f t="shared" si="0"/>
        <v>0</v>
      </c>
      <c r="E19" s="33" t="e">
        <f t="shared" si="1"/>
        <v>#DIV/0!</v>
      </c>
      <c r="F19" s="30"/>
      <c r="G19" s="30"/>
      <c r="H19" s="30"/>
      <c r="I19" s="30"/>
      <c r="J19" s="30"/>
      <c r="K19" s="30"/>
      <c r="L19" s="95"/>
      <c r="M19" s="95"/>
      <c r="N19" s="95"/>
      <c r="O19" s="68"/>
      <c r="P19" s="68"/>
      <c r="Q19" s="94"/>
      <c r="R19" s="95"/>
      <c r="S19" s="2">
        <f t="shared" si="2"/>
        <v>0</v>
      </c>
      <c r="T19" s="30"/>
      <c r="U19" s="30"/>
    </row>
    <row r="20" spans="1:21" ht="24.75" customHeight="1">
      <c r="A20" s="52" t="s">
        <v>27</v>
      </c>
      <c r="B20" s="41">
        <v>31</v>
      </c>
      <c r="C20" s="41"/>
      <c r="D20" s="3">
        <f t="shared" si="0"/>
        <v>0</v>
      </c>
      <c r="E20" s="33" t="e">
        <f t="shared" si="1"/>
        <v>#DIV/0!</v>
      </c>
      <c r="F20" s="30"/>
      <c r="G20" s="30"/>
      <c r="H20" s="30"/>
      <c r="I20" s="30"/>
      <c r="J20" s="30"/>
      <c r="K20" s="30"/>
      <c r="L20" s="95"/>
      <c r="M20" s="95"/>
      <c r="N20" s="95"/>
      <c r="O20" s="68"/>
      <c r="P20" s="68"/>
      <c r="Q20" s="94"/>
      <c r="R20" s="95"/>
      <c r="S20" s="2">
        <f t="shared" si="2"/>
        <v>0</v>
      </c>
      <c r="T20" s="30"/>
      <c r="U20" s="30"/>
    </row>
    <row r="21" spans="1:21" ht="24.75" customHeight="1">
      <c r="A21" s="10" t="s">
        <v>6</v>
      </c>
      <c r="B21" s="10">
        <f>SUM(B9:B20)</f>
        <v>365</v>
      </c>
      <c r="C21" s="10"/>
      <c r="D21" s="10">
        <f>SUM(D19:D20)</f>
        <v>0</v>
      </c>
      <c r="E21" s="34" t="e">
        <f t="shared" si="1"/>
        <v>#DIV/0!</v>
      </c>
      <c r="F21" s="10">
        <f>SUM(F9:F20)</f>
        <v>0</v>
      </c>
      <c r="G21" s="10">
        <f>SUM(G9:G20)</f>
        <v>0</v>
      </c>
      <c r="H21" s="10">
        <f>SUM(H9:H20)</f>
        <v>0</v>
      </c>
      <c r="I21" s="10">
        <f>SUM(I9:I20)</f>
        <v>0</v>
      </c>
      <c r="J21" s="10">
        <f aca="true" t="shared" si="3" ref="J21:R21">SUM(J9:J20)</f>
        <v>0</v>
      </c>
      <c r="K21" s="10">
        <f t="shared" si="3"/>
        <v>0</v>
      </c>
      <c r="L21" s="97">
        <f t="shared" si="3"/>
        <v>0</v>
      </c>
      <c r="M21" s="97">
        <f t="shared" si="3"/>
        <v>0</v>
      </c>
      <c r="N21" s="97">
        <f t="shared" si="3"/>
        <v>0</v>
      </c>
      <c r="O21" s="69">
        <f t="shared" si="3"/>
        <v>0</v>
      </c>
      <c r="P21" s="69">
        <f t="shared" si="3"/>
        <v>0</v>
      </c>
      <c r="Q21" s="96">
        <f t="shared" si="3"/>
        <v>0</v>
      </c>
      <c r="R21" s="97">
        <f t="shared" si="3"/>
        <v>0</v>
      </c>
      <c r="S21" s="2">
        <f t="shared" si="2"/>
        <v>0</v>
      </c>
      <c r="T21" s="10">
        <f>SUM(T9:T20)</f>
        <v>0</v>
      </c>
      <c r="U21" s="10">
        <f>SUM(U9:U20)</f>
        <v>0</v>
      </c>
    </row>
    <row r="22" spans="1:21" ht="24.75" customHeight="1">
      <c r="A22" s="7"/>
      <c r="B22" s="7"/>
      <c r="C22" s="7"/>
      <c r="D22" s="7"/>
      <c r="E22" s="33"/>
      <c r="F22" s="8"/>
      <c r="G22" s="8"/>
      <c r="H22" s="8"/>
      <c r="I22" s="8"/>
      <c r="J22" s="8"/>
      <c r="K22" s="8"/>
      <c r="L22" s="40"/>
      <c r="M22" s="40"/>
      <c r="N22" s="40"/>
      <c r="O22" s="8"/>
      <c r="P22" s="8"/>
      <c r="Q22" s="8"/>
      <c r="R22" s="3"/>
      <c r="T22" s="8"/>
      <c r="U22" s="8"/>
    </row>
    <row r="23" spans="1:21" ht="24.75" customHeight="1">
      <c r="A23" s="47" t="s">
        <v>1</v>
      </c>
      <c r="B23" s="47"/>
      <c r="C23" s="47"/>
      <c r="D23" s="47"/>
      <c r="E23" s="47"/>
      <c r="F23" s="47">
        <f>F6*F21/100</f>
        <v>0</v>
      </c>
      <c r="G23" s="47">
        <f>G6*G21/100</f>
        <v>0</v>
      </c>
      <c r="H23" s="47">
        <f>H6*H21/100</f>
        <v>0</v>
      </c>
      <c r="I23" s="47">
        <f>I6*I21/100</f>
        <v>0</v>
      </c>
      <c r="J23" s="47">
        <f aca="true" t="shared" si="4" ref="J23:R23">J6*J21/100</f>
        <v>0</v>
      </c>
      <c r="K23" s="47">
        <f t="shared" si="4"/>
        <v>0</v>
      </c>
      <c r="L23" s="47">
        <f t="shared" si="4"/>
        <v>0</v>
      </c>
      <c r="M23" s="47">
        <f t="shared" si="4"/>
        <v>0</v>
      </c>
      <c r="N23" s="47">
        <f t="shared" si="4"/>
        <v>0</v>
      </c>
      <c r="O23" s="70">
        <f t="shared" si="4"/>
        <v>0</v>
      </c>
      <c r="P23" s="70">
        <f t="shared" si="4"/>
        <v>0</v>
      </c>
      <c r="Q23" s="70">
        <f t="shared" si="4"/>
        <v>0</v>
      </c>
      <c r="R23" s="47">
        <f t="shared" si="4"/>
        <v>0</v>
      </c>
      <c r="S23" s="2">
        <f>SUM(F23,G23,H23,I23,J23,K23,L23,M23,N23,O23,P23,Q23,R23,R25)</f>
        <v>0</v>
      </c>
      <c r="T23" s="47">
        <f>T6*T21/100</f>
        <v>0</v>
      </c>
      <c r="U23" s="47">
        <f>U6*U21/100</f>
        <v>0</v>
      </c>
    </row>
    <row r="24" spans="1:18" ht="24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21" ht="24.75" customHeight="1">
      <c r="A25" s="50" t="str">
        <f>B1</f>
        <v>Mallila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18" ht="24.75" customHeight="1">
      <c r="A26" s="51" t="str">
        <f>A3</f>
        <v>Ryhmä: </v>
      </c>
      <c r="B26" s="16" t="str">
        <f>B3</f>
        <v>Kanala 1</v>
      </c>
      <c r="C26" s="16"/>
      <c r="D26" s="16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24.75" customHeight="1">
      <c r="A27" s="51" t="s">
        <v>51</v>
      </c>
      <c r="B27" s="16"/>
      <c r="C27" s="16"/>
      <c r="D27" s="16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24.75" customHeight="1">
      <c r="A28" s="78" t="s">
        <v>62</v>
      </c>
      <c r="B28" s="78"/>
      <c r="C28" s="135">
        <f>SUM(F23,G23,H23,I23,J23,K23)</f>
        <v>0</v>
      </c>
      <c r="D28" s="136"/>
      <c r="E28" s="76"/>
      <c r="F28" s="80" t="s">
        <v>9</v>
      </c>
      <c r="G28" s="80"/>
      <c r="H28" s="126" t="e">
        <f>C28/C32*100</f>
        <v>#DIV/0!</v>
      </c>
      <c r="I28" s="127"/>
      <c r="J28" s="13"/>
      <c r="K28" s="13" t="s">
        <v>69</v>
      </c>
      <c r="L28" s="13"/>
      <c r="M28" s="13"/>
      <c r="N28" s="13"/>
      <c r="O28" s="13"/>
      <c r="P28" s="13"/>
      <c r="Q28" s="13"/>
      <c r="R28" s="13"/>
    </row>
    <row r="29" spans="1:18" ht="24.75" customHeight="1">
      <c r="A29" s="77" t="s">
        <v>12</v>
      </c>
      <c r="B29" s="77"/>
      <c r="C29" s="137">
        <f>SUM(L23,M23,N23)</f>
        <v>0</v>
      </c>
      <c r="D29" s="138"/>
      <c r="E29" s="79"/>
      <c r="F29" s="82" t="s">
        <v>54</v>
      </c>
      <c r="G29" s="83"/>
      <c r="H29" s="128" t="e">
        <f>C29/C32*100</f>
        <v>#DIV/0!</v>
      </c>
      <c r="I29" s="129"/>
      <c r="J29" s="13"/>
      <c r="K29" s="13" t="s">
        <v>67</v>
      </c>
      <c r="L29" s="13"/>
      <c r="M29" s="13"/>
      <c r="N29" s="13"/>
      <c r="O29" s="13"/>
      <c r="P29" s="13"/>
      <c r="Q29" s="13"/>
      <c r="R29" s="13"/>
    </row>
    <row r="30" spans="1:18" ht="24.75" customHeight="1">
      <c r="A30" s="109" t="s">
        <v>13</v>
      </c>
      <c r="B30" s="109"/>
      <c r="C30" s="124">
        <f>SUM(O23,P23)</f>
        <v>0</v>
      </c>
      <c r="D30" s="125"/>
      <c r="E30" s="110"/>
      <c r="F30" s="111" t="s">
        <v>55</v>
      </c>
      <c r="G30" s="112"/>
      <c r="H30" s="133" t="e">
        <f>C30/C32*100</f>
        <v>#DIV/0!</v>
      </c>
      <c r="I30" s="134"/>
      <c r="J30" s="13"/>
      <c r="K30" s="13" t="s">
        <v>68</v>
      </c>
      <c r="L30" s="13"/>
      <c r="M30" s="13"/>
      <c r="N30" s="13"/>
      <c r="O30" s="13"/>
      <c r="P30" s="13"/>
      <c r="Q30" s="13"/>
      <c r="R30" s="13"/>
    </row>
    <row r="31" spans="1:18" ht="24.75" customHeight="1">
      <c r="A31" s="74" t="s">
        <v>57</v>
      </c>
      <c r="B31" s="75"/>
      <c r="C31" s="121">
        <f>SUM(Q23,R23)</f>
        <v>0</v>
      </c>
      <c r="D31" s="122"/>
      <c r="E31" s="84"/>
      <c r="F31" s="74" t="s">
        <v>58</v>
      </c>
      <c r="G31" s="85"/>
      <c r="H31" s="123" t="e">
        <f>C31/C32*100</f>
        <v>#DIV/0!</v>
      </c>
      <c r="I31" s="123"/>
      <c r="J31" s="13"/>
      <c r="K31" s="13" t="s">
        <v>59</v>
      </c>
      <c r="L31" s="13"/>
      <c r="M31" s="13"/>
      <c r="N31" s="13"/>
      <c r="O31" s="13"/>
      <c r="P31" s="13"/>
      <c r="Q31" s="13"/>
      <c r="R31" s="13"/>
    </row>
    <row r="32" spans="1:18" ht="24.75" customHeight="1">
      <c r="A32" s="5" t="s">
        <v>2</v>
      </c>
      <c r="B32" s="24"/>
      <c r="C32" s="130">
        <f>SUM(C28:C31)</f>
        <v>0</v>
      </c>
      <c r="D32" s="131"/>
      <c r="E32" s="31"/>
      <c r="I32" s="25" t="e">
        <f>SUM(H28:I31)</f>
        <v>#DIV/0!</v>
      </c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24.75" customHeight="1">
      <c r="A33" s="20"/>
      <c r="B33" s="20"/>
      <c r="C33" s="132"/>
      <c r="D33" s="132"/>
      <c r="E33" s="32"/>
      <c r="F33" s="6"/>
      <c r="G33" s="6"/>
      <c r="H33" s="6"/>
      <c r="I33" s="6"/>
      <c r="J33" s="6"/>
      <c r="K33" s="36"/>
      <c r="L33" s="6"/>
      <c r="M33" s="6"/>
      <c r="N33" s="6"/>
      <c r="O33" s="6"/>
      <c r="P33" s="6"/>
      <c r="Q33" s="6"/>
      <c r="R33" s="6"/>
    </row>
    <row r="34" spans="1:18" ht="24.75" customHeight="1">
      <c r="A34" s="20" t="s">
        <v>52</v>
      </c>
      <c r="B34" s="20"/>
      <c r="C34" s="57"/>
      <c r="D34" s="57"/>
      <c r="E34" s="32"/>
      <c r="F34" s="6"/>
      <c r="G34" s="6"/>
      <c r="H34" s="6"/>
      <c r="I34" s="6"/>
      <c r="J34" s="6"/>
      <c r="K34" s="36"/>
      <c r="L34" s="6"/>
      <c r="M34" s="6"/>
      <c r="N34" s="6"/>
      <c r="O34" s="6"/>
      <c r="P34" s="6"/>
      <c r="Q34" s="6"/>
      <c r="R34" s="6"/>
    </row>
    <row r="35" spans="1:18" ht="24.75" customHeight="1">
      <c r="A35" s="98" t="str">
        <f>T3</f>
        <v>säilörehu</v>
      </c>
      <c r="B35" s="99" t="s">
        <v>10</v>
      </c>
      <c r="C35" s="113">
        <f>SUM(T9:T20)</f>
        <v>0</v>
      </c>
      <c r="D35" s="114"/>
      <c r="E35" s="35"/>
      <c r="F35" s="105" t="s">
        <v>71</v>
      </c>
      <c r="G35" s="101"/>
      <c r="H35" s="102"/>
      <c r="I35" s="103"/>
      <c r="J35" s="6"/>
      <c r="K35" s="6"/>
      <c r="L35" s="6"/>
      <c r="M35" s="6"/>
      <c r="N35" s="6"/>
      <c r="O35" s="6"/>
      <c r="P35" s="6"/>
      <c r="Q35" s="6"/>
      <c r="R35" s="6"/>
    </row>
    <row r="36" spans="1:18" ht="18">
      <c r="A36" s="81" t="str">
        <f>U3</f>
        <v>heinä</v>
      </c>
      <c r="B36" s="100" t="s">
        <v>10</v>
      </c>
      <c r="C36" s="113">
        <f>SUM(U9:U20)</f>
        <v>0</v>
      </c>
      <c r="D36" s="114"/>
      <c r="E36" s="35"/>
      <c r="F36" s="105" t="s">
        <v>72</v>
      </c>
      <c r="G36" s="101"/>
      <c r="H36" s="102"/>
      <c r="I36" s="103"/>
      <c r="J36" s="6"/>
      <c r="K36" s="6"/>
      <c r="L36" s="6"/>
      <c r="M36" s="6"/>
      <c r="N36" s="6"/>
      <c r="O36" s="6"/>
      <c r="P36" s="6"/>
      <c r="Q36" s="6"/>
      <c r="R36" s="6"/>
    </row>
    <row r="37" spans="3:18" ht="24.75" customHeight="1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24.75" customHeight="1">
      <c r="A38" s="3"/>
      <c r="B38" s="115" t="s">
        <v>42</v>
      </c>
      <c r="C38" s="116"/>
      <c r="D38" s="116"/>
      <c r="E38" s="116"/>
      <c r="F38" s="117"/>
      <c r="K38" s="6"/>
      <c r="L38" s="6"/>
      <c r="R38" s="6"/>
    </row>
    <row r="39" spans="1:18" ht="24.75" customHeight="1">
      <c r="A39" s="108" t="s">
        <v>15</v>
      </c>
      <c r="B39" s="37" t="s">
        <v>73</v>
      </c>
      <c r="C39" s="37" t="s">
        <v>74</v>
      </c>
      <c r="D39" s="37" t="s">
        <v>75</v>
      </c>
      <c r="E39" s="37"/>
      <c r="F39" s="37"/>
      <c r="K39" s="6"/>
      <c r="L39" s="6"/>
      <c r="R39" s="6"/>
    </row>
    <row r="40" spans="1:18" ht="24.75" customHeight="1">
      <c r="A40" s="108" t="s">
        <v>14</v>
      </c>
      <c r="B40" s="49"/>
      <c r="C40" s="49"/>
      <c r="D40" s="49"/>
      <c r="E40" s="49"/>
      <c r="F40" s="49"/>
      <c r="K40" s="6"/>
      <c r="L40" s="6"/>
      <c r="R40" s="6"/>
    </row>
    <row r="41" spans="1:18" ht="24.75" customHeight="1">
      <c r="A41" s="108" t="s">
        <v>30</v>
      </c>
      <c r="B41" s="49"/>
      <c r="C41" s="49"/>
      <c r="D41" s="49"/>
      <c r="E41" s="49"/>
      <c r="F41" s="49"/>
      <c r="K41" s="6"/>
      <c r="L41" s="6"/>
      <c r="R41" s="6"/>
    </row>
    <row r="42" spans="1:18" ht="24.75" customHeight="1">
      <c r="A42" s="12" t="s">
        <v>43</v>
      </c>
      <c r="B42" s="38" t="s">
        <v>10</v>
      </c>
      <c r="C42" s="38" t="s">
        <v>10</v>
      </c>
      <c r="D42" s="38" t="s">
        <v>10</v>
      </c>
      <c r="E42" s="38" t="s">
        <v>10</v>
      </c>
      <c r="F42" s="45" t="s">
        <v>10</v>
      </c>
      <c r="R42" s="6"/>
    </row>
    <row r="43" spans="1:18" ht="24.75" customHeight="1">
      <c r="A43" s="52" t="s">
        <v>16</v>
      </c>
      <c r="B43" s="39"/>
      <c r="C43" s="39"/>
      <c r="D43" s="39"/>
      <c r="E43" s="39"/>
      <c r="F43" s="39"/>
      <c r="R43" s="6"/>
    </row>
    <row r="44" spans="1:18" ht="24.75" customHeight="1">
      <c r="A44" s="52" t="s">
        <v>17</v>
      </c>
      <c r="B44" s="39"/>
      <c r="C44" s="39"/>
      <c r="D44" s="39"/>
      <c r="E44" s="39"/>
      <c r="F44" s="39"/>
      <c r="R44" s="6"/>
    </row>
    <row r="45" spans="1:18" ht="24.75" customHeight="1">
      <c r="A45" s="52" t="s">
        <v>18</v>
      </c>
      <c r="B45" s="39"/>
      <c r="C45" s="39"/>
      <c r="D45" s="39"/>
      <c r="E45" s="39"/>
      <c r="F45" s="39"/>
      <c r="R45" s="6"/>
    </row>
    <row r="46" spans="1:18" ht="24.75" customHeight="1">
      <c r="A46" s="52" t="s">
        <v>19</v>
      </c>
      <c r="B46" s="39"/>
      <c r="C46" s="39"/>
      <c r="D46" s="39"/>
      <c r="E46" s="39"/>
      <c r="F46" s="39"/>
      <c r="R46" s="6"/>
    </row>
    <row r="47" spans="1:18" ht="24.75" customHeight="1">
      <c r="A47" s="52" t="s">
        <v>20</v>
      </c>
      <c r="B47" s="39"/>
      <c r="C47" s="39"/>
      <c r="D47" s="39"/>
      <c r="E47" s="39"/>
      <c r="F47" s="39"/>
      <c r="R47" s="6"/>
    </row>
    <row r="48" spans="1:18" ht="24.75" customHeight="1">
      <c r="A48" s="30" t="s">
        <v>21</v>
      </c>
      <c r="B48" s="39"/>
      <c r="C48" s="39"/>
      <c r="D48" s="39"/>
      <c r="E48" s="39"/>
      <c r="F48" s="39"/>
      <c r="R48" s="6"/>
    </row>
    <row r="49" spans="1:18" ht="24.75" customHeight="1">
      <c r="A49" s="30" t="s">
        <v>22</v>
      </c>
      <c r="B49" s="39"/>
      <c r="C49" s="39"/>
      <c r="D49" s="39"/>
      <c r="E49" s="39"/>
      <c r="F49" s="39"/>
      <c r="R49" s="6"/>
    </row>
    <row r="50" spans="1:18" ht="24.75" customHeight="1">
      <c r="A50" s="52" t="s">
        <v>23</v>
      </c>
      <c r="B50" s="39"/>
      <c r="C50" s="39"/>
      <c r="D50" s="39"/>
      <c r="E50" s="39"/>
      <c r="F50" s="39"/>
      <c r="R50" s="6"/>
    </row>
    <row r="51" spans="1:18" ht="24.75" customHeight="1">
      <c r="A51" s="52" t="s">
        <v>24</v>
      </c>
      <c r="B51" s="39"/>
      <c r="C51" s="39"/>
      <c r="D51" s="39"/>
      <c r="E51" s="39"/>
      <c r="F51" s="39"/>
      <c r="R51" s="6"/>
    </row>
    <row r="52" spans="1:18" ht="24.75" customHeight="1">
      <c r="A52" s="3" t="s">
        <v>25</v>
      </c>
      <c r="B52" s="39"/>
      <c r="C52" s="39"/>
      <c r="D52" s="39"/>
      <c r="E52" s="39"/>
      <c r="F52" s="39"/>
      <c r="R52" s="6"/>
    </row>
    <row r="53" spans="1:18" ht="24.75" customHeight="1">
      <c r="A53" s="52" t="s">
        <v>26</v>
      </c>
      <c r="B53" s="39"/>
      <c r="C53" s="39"/>
      <c r="D53" s="39"/>
      <c r="E53" s="39"/>
      <c r="F53" s="39"/>
      <c r="R53" s="6"/>
    </row>
    <row r="54" spans="1:18" ht="24.75" customHeight="1">
      <c r="A54" s="52" t="s">
        <v>27</v>
      </c>
      <c r="B54" s="39"/>
      <c r="C54" s="39"/>
      <c r="D54" s="39"/>
      <c r="E54" s="39"/>
      <c r="F54" s="39"/>
      <c r="R54" s="6"/>
    </row>
    <row r="55" spans="1:18" ht="24.75" customHeight="1">
      <c r="A55" s="4" t="s">
        <v>6</v>
      </c>
      <c r="B55" s="4">
        <f>SUM(B43:B54)</f>
        <v>0</v>
      </c>
      <c r="C55" s="4">
        <f>SUM(C43:C54)</f>
        <v>0</v>
      </c>
      <c r="D55" s="4">
        <f>SUM(D43:D54)</f>
        <v>0</v>
      </c>
      <c r="E55" s="4">
        <f>SUM(E43:E54)</f>
        <v>0</v>
      </c>
      <c r="F55" s="4">
        <f>SUM(F43:F54)</f>
        <v>0</v>
      </c>
      <c r="G55" s="6"/>
      <c r="H55" s="6"/>
      <c r="I55" s="6"/>
      <c r="R55" s="6"/>
    </row>
    <row r="56" spans="5:18" ht="24.75" customHeight="1">
      <c r="E56" s="107"/>
      <c r="F56" s="106"/>
      <c r="G56" s="107"/>
      <c r="H56" s="107"/>
      <c r="I56" s="107"/>
      <c r="J56" s="107"/>
      <c r="R56" s="6"/>
    </row>
  </sheetData>
  <sheetProtection selectLockedCells="1"/>
  <mergeCells count="18">
    <mergeCell ref="C35:D35"/>
    <mergeCell ref="C36:D36"/>
    <mergeCell ref="B38:F38"/>
    <mergeCell ref="C30:D30"/>
    <mergeCell ref="H30:I30"/>
    <mergeCell ref="C31:D31"/>
    <mergeCell ref="H31:I31"/>
    <mergeCell ref="C32:D32"/>
    <mergeCell ref="C33:D33"/>
    <mergeCell ref="O2:P2"/>
    <mergeCell ref="Q2:R2"/>
    <mergeCell ref="T2:U2"/>
    <mergeCell ref="C28:D28"/>
    <mergeCell ref="H28:I28"/>
    <mergeCell ref="C29:D29"/>
    <mergeCell ref="H29:I29"/>
    <mergeCell ref="F2:K2"/>
    <mergeCell ref="L2:N2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headerFooter>
    <oddHeader>&amp;CLUOMUVALVONTA PAKOLLISESTA RUTIINISTA VAHVUUDEKSI LUOMUELÄINTILOILLA -HANKE</oddHeader>
    <oddFooter>&amp;LKANSALLISEN RUOKAKETJUN KEHITTÄMINEN               &amp;G&amp;C                       &amp;G&amp;R&amp;G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E-P:n maaseutukeskus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E-P:n maaseutukeskus</dc:creator>
  <cp:keywords/>
  <dc:description/>
  <cp:lastModifiedBy>Rajala, Jukka A</cp:lastModifiedBy>
  <cp:lastPrinted>2015-12-06T09:39:40Z</cp:lastPrinted>
  <dcterms:created xsi:type="dcterms:W3CDTF">2000-03-22T00:20:04Z</dcterms:created>
  <dcterms:modified xsi:type="dcterms:W3CDTF">2017-01-04T13:57:48Z</dcterms:modified>
  <cp:category/>
  <cp:version/>
  <cp:contentType/>
  <cp:contentStatus/>
</cp:coreProperties>
</file>